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8_{17E4496D-50D7-4D8D-A85C-F483A64F2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lbud" sheetId="1" r:id="rId1"/>
    <sheet name="Status" sheetId="4" r:id="rId2"/>
    <sheet name="Endringer" sheetId="5" r:id="rId3"/>
  </sheets>
  <definedNames>
    <definedName name="_xlnm.Print_Area" localSheetId="2">Endringer!$A$1:$G$29</definedName>
    <definedName name="_xlnm.Print_Area" localSheetId="1">Status!$A$1:$G$31</definedName>
    <definedName name="_xlnm.Print_Area" localSheetId="0">Tilbud!$A$1:$G$50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24" i="1" l="1"/>
  <c r="G25" i="1"/>
  <c r="G26" i="1"/>
  <c r="G27" i="1"/>
  <c r="G28" i="1"/>
  <c r="G15" i="1"/>
  <c r="G16" i="1"/>
  <c r="G17" i="1"/>
  <c r="G18" i="1"/>
  <c r="G19" i="1"/>
  <c r="G20" i="1"/>
  <c r="G21" i="1"/>
  <c r="G16" i="5" l="1"/>
  <c r="G17" i="5"/>
  <c r="G18" i="5"/>
  <c r="G19" i="5"/>
  <c r="G20" i="5"/>
  <c r="G21" i="5"/>
  <c r="G22" i="5"/>
  <c r="G23" i="5"/>
  <c r="G24" i="5"/>
  <c r="G15" i="5"/>
  <c r="G16" i="4"/>
  <c r="G17" i="4"/>
  <c r="G18" i="4"/>
  <c r="G19" i="4"/>
  <c r="G20" i="4"/>
  <c r="G21" i="4"/>
  <c r="G22" i="4"/>
  <c r="G23" i="4"/>
  <c r="G24" i="4"/>
  <c r="G25" i="4"/>
  <c r="G26" i="4"/>
  <c r="G15" i="4"/>
  <c r="G22" i="1"/>
  <c r="G23" i="1"/>
  <c r="G33" i="1"/>
  <c r="G34" i="1"/>
  <c r="G35" i="1"/>
  <c r="G2" i="5" l="1"/>
  <c r="I15" i="4"/>
  <c r="G2" i="4"/>
  <c r="G2" i="1"/>
  <c r="G27" i="4" l="1"/>
  <c r="G28" i="4" s="1"/>
  <c r="G29" i="4" s="1"/>
  <c r="G25" i="5"/>
  <c r="I24" i="5"/>
  <c r="I23" i="5"/>
  <c r="I22" i="5"/>
  <c r="I21" i="5"/>
  <c r="I20" i="5"/>
  <c r="I19" i="5"/>
  <c r="I18" i="5"/>
  <c r="I17" i="5"/>
  <c r="I16" i="5"/>
  <c r="I26" i="4"/>
  <c r="I25" i="4"/>
  <c r="I24" i="4"/>
  <c r="I23" i="4"/>
  <c r="I22" i="4"/>
  <c r="I21" i="4"/>
  <c r="I20" i="4"/>
  <c r="I19" i="4"/>
  <c r="I18" i="4"/>
  <c r="I17" i="4"/>
  <c r="I16" i="4"/>
  <c r="I15" i="5" l="1"/>
  <c r="G36" i="1"/>
  <c r="G26" i="5" l="1"/>
  <c r="G27" i="5" s="1"/>
  <c r="G37" i="1"/>
  <c r="G38" i="1" s="1"/>
</calcChain>
</file>

<file path=xl/sharedStrings.xml><?xml version="1.0" encoding="utf-8"?>
<sst xmlns="http://schemas.openxmlformats.org/spreadsheetml/2006/main" count="148" uniqueCount="84">
  <si>
    <t>Enter Company Logo in cell at right. Title of this worksheet is in cell D2.</t>
  </si>
  <si>
    <t>Logo placeholder is in this cell.</t>
  </si>
  <si>
    <t>TILBUD</t>
  </si>
  <si>
    <t>Enter Company Name in cell at right and Date in cell E3.</t>
  </si>
  <si>
    <t>Tilbudsansvarlig: Ronnie M. Kristiansen</t>
  </si>
  <si>
    <t>Date:</t>
  </si>
  <si>
    <t>Enter Company Slogan in cell at right and Invoice number in cell E4.</t>
  </si>
  <si>
    <t>Tlf: 998 63 231 / Epost: ronnie@s-anlegg.no</t>
  </si>
  <si>
    <t>Tilbud nr #:</t>
  </si>
  <si>
    <t>Enter Customer ID in cell E5.</t>
  </si>
  <si>
    <t>To label is in cell at right. Enter bill To details such as Name, Company Name, Address, and Phone number in cells C6 through C10. Next instruction is in cell A12.</t>
  </si>
  <si>
    <t>TIL</t>
  </si>
  <si>
    <t>Kunde kontakt info</t>
  </si>
  <si>
    <t xml:space="preserve">Mobil: </t>
  </si>
  <si>
    <t>Telefon:</t>
  </si>
  <si>
    <t>Epost:</t>
  </si>
  <si>
    <t>Enter information in Invoice Details table starting in cell at right. Subtotal and Total are auto calculated. Next instruction is in cell A40.</t>
  </si>
  <si>
    <t>Post</t>
  </si>
  <si>
    <t>Beskrivelse</t>
  </si>
  <si>
    <t>Antall</t>
  </si>
  <si>
    <t>Enhet</t>
  </si>
  <si>
    <t>Pris pr enhet</t>
  </si>
  <si>
    <t>Line Total</t>
  </si>
  <si>
    <t>Tid avsatt for gjennomføring</t>
  </si>
  <si>
    <t>Timer/dager</t>
  </si>
  <si>
    <t>Sum eks mva</t>
  </si>
  <si>
    <t>MVA</t>
  </si>
  <si>
    <t>Sum ink mva</t>
  </si>
  <si>
    <t>Company Name is auto updated in cell D40.</t>
  </si>
  <si>
    <t>Standardforbehold og presiseringer:</t>
  </si>
  <si>
    <t>Arbeidet forutsettes gjennomført i normal arbeidstid.</t>
  </si>
  <si>
    <t>Thank You message is in cell at right.</t>
  </si>
  <si>
    <t>Tilbudet inkluderer ikke evt offentlige avgifter og gebyrer</t>
  </si>
  <si>
    <t>Enter Company Street Address, City, State, and ZIP Code, Phone and Fax numbers, and E-mail address in cell at right.</t>
  </si>
  <si>
    <t>Tilbudets varighet er 1 måned fra den dato tilbudet ble oversendt. Alle priser er eks. mva.</t>
  </si>
  <si>
    <t>Dersom ikke annet er avtalt faktureres tilbudet  ved ferdigstillelse. 10  betalingsdager.</t>
  </si>
  <si>
    <t>Spesielle forbehold og presiseringer:</t>
  </si>
  <si>
    <t>Tilbudsansvarlig: Navn kommer her</t>
  </si>
  <si>
    <t>Tlf: 998 63 231 / Epost: navn@s-anlegg.no</t>
  </si>
  <si>
    <t>Kunde navn</t>
  </si>
  <si>
    <t>Mobil: 999 99 999</t>
  </si>
  <si>
    <t>Firmanavn</t>
  </si>
  <si>
    <t>Telefon: 999 99 999</t>
  </si>
  <si>
    <t>Adresse</t>
  </si>
  <si>
    <t>Epost: post@domene.no</t>
  </si>
  <si>
    <t>Post nr og by</t>
  </si>
  <si>
    <t>Utført ( % )</t>
  </si>
  <si>
    <t>SUM UTFØRT</t>
  </si>
  <si>
    <t>MVA 25%</t>
  </si>
  <si>
    <t>Pr dato:</t>
  </si>
  <si>
    <t>Dato varslet</t>
  </si>
  <si>
    <t>Kvm/m2 avregnes etter faktisk utført</t>
  </si>
  <si>
    <t xml:space="preserve">Kunde: </t>
  </si>
  <si>
    <t>Prisestimat</t>
  </si>
  <si>
    <t>Gamle Alværnvei 65</t>
  </si>
  <si>
    <t>dager</t>
  </si>
  <si>
    <t>m2</t>
  </si>
  <si>
    <t>m3</t>
  </si>
  <si>
    <t>lm</t>
  </si>
  <si>
    <r>
      <rPr>
        <b/>
        <sz val="10"/>
        <color theme="1" tint="0.14999847407452621"/>
        <rFont val="Arial"/>
        <family val="2"/>
        <scheme val="minor"/>
      </rPr>
      <t>Trefelling og fjerning buskas</t>
    </r>
    <r>
      <rPr>
        <sz val="10"/>
        <color theme="1" tint="0.14999847407452621"/>
        <rFont val="Arial"/>
        <family val="2"/>
        <scheme val="minor"/>
      </rPr>
      <t xml:space="preserve"> o.l. Inkl.gravemaskin,kvisthugger,sagmann</t>
    </r>
  </si>
  <si>
    <r>
      <rPr>
        <b/>
        <sz val="10"/>
        <color theme="1" tint="0.14999847407452621"/>
        <rFont val="Arial"/>
        <family val="2"/>
        <scheme val="minor"/>
      </rPr>
      <t>Rensk</t>
    </r>
    <r>
      <rPr>
        <sz val="10"/>
        <color theme="1" tint="0.14999847407452621"/>
        <rFont val="Arial"/>
        <family val="2"/>
        <scheme val="minor"/>
      </rPr>
      <t xml:space="preserve"> av topplag</t>
    </r>
  </si>
  <si>
    <r>
      <rPr>
        <b/>
        <sz val="10"/>
        <color theme="1" tint="0.14999847407452621"/>
        <rFont val="Arial"/>
        <family val="2"/>
        <scheme val="minor"/>
      </rPr>
      <t>Utkjøring renskemasser</t>
    </r>
    <r>
      <rPr>
        <sz val="10"/>
        <color theme="1" tint="0.14999847407452621"/>
        <rFont val="Arial"/>
        <family val="2"/>
        <scheme val="minor"/>
      </rPr>
      <t xml:space="preserve"> uegnet for gjenbruk inkl.dep.avg.</t>
    </r>
  </si>
  <si>
    <r>
      <rPr>
        <b/>
        <sz val="10"/>
        <color theme="1" tint="0.14999847407452621"/>
        <rFont val="Arial"/>
        <family val="2"/>
        <scheme val="minor"/>
      </rPr>
      <t>Sprengning</t>
    </r>
    <r>
      <rPr>
        <sz val="10"/>
        <color theme="1" tint="0.14999847407452621"/>
        <rFont val="Arial"/>
        <family val="2"/>
        <scheme val="minor"/>
      </rPr>
      <t xml:space="preserve"> inkl.dekking/utgraving</t>
    </r>
  </si>
  <si>
    <r>
      <rPr>
        <b/>
        <sz val="10"/>
        <color theme="1" tint="0.14999847407452621"/>
        <rFont val="Arial"/>
        <family val="2"/>
        <scheme val="minor"/>
      </rPr>
      <t>Pigging</t>
    </r>
    <r>
      <rPr>
        <sz val="10"/>
        <color theme="1" tint="0.14999847407452621"/>
        <rFont val="Arial"/>
        <family val="2"/>
        <scheme val="minor"/>
      </rPr>
      <t xml:space="preserve"> for gjenbrukbar størrelse, legger igjen ca.200 m3 for fundament bolig og parkering</t>
    </r>
  </si>
  <si>
    <r>
      <rPr>
        <b/>
        <sz val="10"/>
        <color theme="1" tint="0.14999847407452621"/>
        <rFont val="Arial"/>
        <family val="2"/>
        <scheme val="minor"/>
      </rPr>
      <t>Opplasting/bortkjøring</t>
    </r>
    <r>
      <rPr>
        <sz val="10"/>
        <color theme="1" tint="0.14999847407452621"/>
        <rFont val="Arial"/>
        <family val="2"/>
        <scheme val="minor"/>
      </rPr>
      <t xml:space="preserve"> av overskuddsstein uegnet for gjenbruk inkl.dep.avg.</t>
    </r>
  </si>
  <si>
    <r>
      <rPr>
        <b/>
        <sz val="10"/>
        <color theme="1" tint="0.14999847407452621"/>
        <rFont val="Arial"/>
        <family val="2"/>
        <scheme val="minor"/>
      </rPr>
      <t>Oppbygging</t>
    </r>
    <r>
      <rPr>
        <sz val="10"/>
        <color theme="1" tint="0.14999847407452621"/>
        <rFont val="Arial"/>
        <family val="2"/>
        <scheme val="minor"/>
      </rPr>
      <t xml:space="preserve"> plate for bolig</t>
    </r>
  </si>
  <si>
    <r>
      <rPr>
        <b/>
        <sz val="10"/>
        <color theme="1" tint="0.14999847407452621"/>
        <rFont val="Arial"/>
        <family val="2"/>
        <scheme val="minor"/>
      </rPr>
      <t>Finavretting</t>
    </r>
    <r>
      <rPr>
        <sz val="10"/>
        <color theme="1" tint="0.14999847407452621"/>
        <rFont val="Arial"/>
        <family val="2"/>
        <scheme val="minor"/>
      </rPr>
      <t xml:space="preserve"> før støp</t>
    </r>
  </si>
  <si>
    <r>
      <rPr>
        <b/>
        <sz val="10"/>
        <color theme="1" tint="0.14999847407452621"/>
        <rFont val="Arial"/>
        <family val="2"/>
        <scheme val="minor"/>
      </rPr>
      <t>Levering og montering</t>
    </r>
    <r>
      <rPr>
        <sz val="10"/>
        <color theme="1" tint="0.14999847407452621"/>
        <rFont val="Arial"/>
        <family val="2"/>
        <scheme val="minor"/>
      </rPr>
      <t xml:space="preserve"> SKT LPS 2000EIV </t>
    </r>
    <r>
      <rPr>
        <b/>
        <sz val="10"/>
        <color theme="1" tint="0.14999847407452621"/>
        <rFont val="Arial"/>
        <family val="2"/>
        <scheme val="minor"/>
      </rPr>
      <t>kloakkpumpestasjon</t>
    </r>
  </si>
  <si>
    <t>rs</t>
  </si>
  <si>
    <r>
      <rPr>
        <b/>
        <sz val="10"/>
        <color theme="1" tint="0.14999847407452621"/>
        <rFont val="Arial"/>
        <family val="2"/>
        <scheme val="minor"/>
      </rPr>
      <t>V/A grøft</t>
    </r>
    <r>
      <rPr>
        <sz val="10"/>
        <color theme="1" tint="0.14999847407452621"/>
        <rFont val="Arial"/>
        <family val="2"/>
        <scheme val="minor"/>
      </rPr>
      <t xml:space="preserve"> selvfall til pumpestasjon</t>
    </r>
  </si>
  <si>
    <r>
      <rPr>
        <b/>
        <sz val="10"/>
        <color theme="1" tint="0.14999847407452621"/>
        <rFont val="Arial"/>
        <family val="2"/>
        <scheme val="minor"/>
      </rPr>
      <t>Kabelgrøft</t>
    </r>
    <r>
      <rPr>
        <sz val="10"/>
        <color theme="1" tint="0.14999847407452621"/>
        <rFont val="Arial"/>
        <family val="2"/>
        <scheme val="minor"/>
      </rPr>
      <t xml:space="preserve"> iht.Elvia krav inkl.trekkerør, varselnett, subus</t>
    </r>
  </si>
  <si>
    <r>
      <t xml:space="preserve">Isiflo </t>
    </r>
    <r>
      <rPr>
        <b/>
        <sz val="10"/>
        <color theme="1" tint="0.14999847407452621"/>
        <rFont val="Arial"/>
        <family val="2"/>
        <scheme val="minor"/>
      </rPr>
      <t>reduksjon</t>
    </r>
    <r>
      <rPr>
        <sz val="10"/>
        <color theme="1" tint="0.14999847407452621"/>
        <rFont val="Arial"/>
        <family val="2"/>
        <scheme val="minor"/>
      </rPr>
      <t xml:space="preserve"> 63mm-40mm</t>
    </r>
  </si>
  <si>
    <r>
      <rPr>
        <b/>
        <sz val="10"/>
        <color theme="1" tint="0.14999847407452621"/>
        <rFont val="Arial"/>
        <family val="2"/>
        <scheme val="minor"/>
      </rPr>
      <t>Drenering</t>
    </r>
    <r>
      <rPr>
        <sz val="10"/>
        <color theme="1" tint="0.14999847407452621"/>
        <rFont val="Arial"/>
        <family val="2"/>
        <scheme val="minor"/>
      </rPr>
      <t xml:space="preserve"> inkl. grunnmursplast, stive drensrør for kontroll på fall, duk,singel, også inkl.rør for takvann ut i terreng</t>
    </r>
  </si>
  <si>
    <r>
      <rPr>
        <b/>
        <sz val="10"/>
        <color theme="1" tint="0.14999847407452621"/>
        <rFont val="Arial"/>
        <family val="2"/>
        <scheme val="minor"/>
      </rPr>
      <t>Tilbakefylling</t>
    </r>
    <r>
      <rPr>
        <sz val="10"/>
        <color theme="1" tint="0.14999847407452621"/>
        <rFont val="Arial"/>
        <family val="2"/>
        <scheme val="minor"/>
      </rPr>
      <t xml:space="preserve"> med pukk 16-45 fra drensgrøft og opp langs veggene (langside hel, kortsider 1/2)</t>
    </r>
  </si>
  <si>
    <t>Gårdsplass og parkeringer</t>
  </si>
  <si>
    <t>Eventuell Utomhus (kan ikke være mye) må prises etter avklaringer</t>
  </si>
  <si>
    <t>Konsepthus</t>
  </si>
  <si>
    <t>TIL Jakob</t>
  </si>
  <si>
    <t>Nesodden</t>
  </si>
  <si>
    <r>
      <rPr>
        <b/>
        <sz val="10"/>
        <color theme="1" tint="0.14999847407452621"/>
        <rFont val="Arial"/>
        <family val="2"/>
        <scheme val="minor"/>
      </rPr>
      <t>Anboring</t>
    </r>
    <r>
      <rPr>
        <sz val="10"/>
        <color theme="1" tint="0.14999847407452621"/>
        <rFont val="Arial"/>
        <family val="2"/>
        <scheme val="minor"/>
      </rPr>
      <t xml:space="preserve"> hovedledning, må prises etter ytterligere informasjon</t>
    </r>
  </si>
  <si>
    <t>Kun prisede poster er medtatt i tilbudet</t>
  </si>
  <si>
    <t>Dersom tilbudet er av interesse vi bekreftelse på bestillingen på e-mail: post@s-anlegg.no</t>
  </si>
  <si>
    <r>
      <t xml:space="preserve">Isoterm </t>
    </r>
    <r>
      <rPr>
        <b/>
        <sz val="10"/>
        <color theme="1" tint="0.14999847407452621"/>
        <rFont val="Arial"/>
        <family val="2"/>
        <scheme val="minor"/>
      </rPr>
      <t>vl</t>
    </r>
    <r>
      <rPr>
        <sz val="10"/>
        <color theme="1" tint="0.14999847407452621"/>
        <rFont val="Arial"/>
        <family val="2"/>
        <scheme val="minor"/>
      </rPr>
      <t xml:space="preserve"> 32mm/Isoterm </t>
    </r>
    <r>
      <rPr>
        <b/>
        <sz val="10"/>
        <color theme="1" tint="0.14999847407452621"/>
        <rFont val="Arial"/>
        <family val="2"/>
        <scheme val="minor"/>
      </rPr>
      <t>avløp</t>
    </r>
    <r>
      <rPr>
        <sz val="10"/>
        <color theme="1" tint="0.14999847407452621"/>
        <rFont val="Arial"/>
        <family val="2"/>
        <scheme val="minor"/>
      </rPr>
      <t xml:space="preserve"> 40mm</t>
    </r>
  </si>
  <si>
    <t>Rigg/drift/admin/kabelpåvisning ca.5%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</si>
</sst>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mmmm\ d\,\ yyyy;@"/>
    <numFmt numFmtId="166" formatCode=";;;"/>
    <numFmt numFmtId="167" formatCode="_-[$kr-414]\ * #,##0.00_-;\-[$kr-414]\ * #,##0.00_-;_-[$kr-414]\ * &quot;-&quot;??_-;_-@_-"/>
    <numFmt numFmtId="168" formatCode="_-[$kr-414]\ * #,##0_-;\-[$kr-414]\ * #,##0_-;_-[$kr-414]\ * &quot;-&quot;??_-;_-@_-"/>
    <numFmt numFmtId="169" formatCode="_(* #,##0_);_(* \(#,##0\);_(* &quot;-&quot;??_);_(@_)"/>
  </numFmts>
  <fonts count="29" x14ac:knownFonts="1">
    <font>
      <sz val="10"/>
      <name val="Arial"/>
    </font>
    <font>
      <sz val="8"/>
      <name val="Arial"/>
      <family val="2"/>
    </font>
    <font>
      <sz val="10"/>
      <color theme="1" tint="0.14999847407452621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b/>
      <sz val="8"/>
      <color theme="1" tint="0.14999847407452621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ajor"/>
    </font>
    <font>
      <b/>
      <sz val="14"/>
      <color theme="5"/>
      <name val="Arial"/>
      <family val="2"/>
      <scheme val="major"/>
    </font>
    <font>
      <b/>
      <sz val="10"/>
      <color theme="5"/>
      <name val="Arial"/>
      <family val="2"/>
    </font>
    <font>
      <b/>
      <sz val="10"/>
      <color theme="5"/>
      <name val="Arial"/>
      <family val="2"/>
      <scheme val="major"/>
    </font>
    <font>
      <sz val="10"/>
      <color theme="1"/>
      <name val="Arial"/>
      <family val="2"/>
      <scheme val="minor"/>
    </font>
    <font>
      <b/>
      <sz val="43"/>
      <color theme="7" tint="-0.24994659260841701"/>
      <name val="Arial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0"/>
      <color theme="5" tint="-0.249977111117893"/>
      <name val="Arial"/>
      <family val="2"/>
    </font>
    <font>
      <sz val="10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  <scheme val="minor"/>
    </font>
    <font>
      <sz val="10"/>
      <name val="Arial"/>
    </font>
    <font>
      <b/>
      <sz val="43"/>
      <color rgb="FFFFBE02"/>
      <name val="Arial"/>
      <family val="2"/>
      <scheme val="major"/>
    </font>
    <font>
      <sz val="20"/>
      <color rgb="FFFFBE02"/>
      <name val="Arial"/>
      <family val="2"/>
      <scheme val="major"/>
    </font>
    <font>
      <b/>
      <sz val="14"/>
      <name val="Arial"/>
      <family val="2"/>
      <scheme val="major"/>
    </font>
    <font>
      <b/>
      <sz val="10"/>
      <name val="Arial"/>
      <family val="2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0"/>
      <color theme="1" tint="0.14999847407452621"/>
      <name val="Arial"/>
      <family val="2"/>
      <scheme val="major"/>
    </font>
    <font>
      <b/>
      <sz val="12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3743705557422"/>
      </top>
      <bottom style="thin">
        <color theme="1" tint="0.14993743705557422"/>
      </bottom>
      <diagonal/>
    </border>
    <border>
      <left/>
      <right/>
      <top/>
      <bottom style="thick">
        <color theme="1" tint="0.14993743705557422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5"/>
      </right>
      <top style="thick">
        <color theme="1" tint="0.14990691854609822"/>
      </top>
      <bottom style="thick">
        <color theme="1" tint="0.14990691854609822"/>
      </bottom>
      <diagonal/>
    </border>
    <border>
      <left/>
      <right style="thin">
        <color theme="5"/>
      </right>
      <top style="thick">
        <color theme="1" tint="0.14990691854609822"/>
      </top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ck">
        <color theme="1" tint="0.14990691854609822"/>
      </bottom>
      <diagonal/>
    </border>
    <border>
      <left style="thick">
        <color theme="1" tint="0.14993743705557422"/>
      </left>
      <right style="thin">
        <color theme="1" tint="0.14996795556505021"/>
      </right>
      <top/>
      <bottom style="thin">
        <color theme="1" tint="0.14990691854609822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0691854609822"/>
      </bottom>
      <diagonal/>
    </border>
    <border>
      <left/>
      <right style="thin">
        <color theme="1" tint="0.14990691854609822"/>
      </right>
      <top/>
      <bottom style="thin">
        <color theme="1" tint="0.14990691854609822"/>
      </bottom>
      <diagonal/>
    </border>
    <border>
      <left style="thick">
        <color theme="1" tint="0.14993743705557422"/>
      </left>
      <right style="thin">
        <color theme="1" tint="0.14996795556505021"/>
      </right>
      <top style="thin">
        <color theme="1" tint="0.14990691854609822"/>
      </top>
      <bottom style="thin">
        <color theme="1" tint="0.14990691854609822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0691854609822"/>
      </top>
      <bottom style="thin">
        <color theme="1" tint="0.14990691854609822"/>
      </bottom>
      <diagonal/>
    </border>
    <border>
      <left/>
      <right style="thin">
        <color theme="1" tint="0.14990691854609822"/>
      </right>
      <top style="thin">
        <color theme="1" tint="0.14990691854609822"/>
      </top>
      <bottom style="thin">
        <color theme="1" tint="0.14990691854609822"/>
      </bottom>
      <diagonal/>
    </border>
    <border>
      <left style="thick">
        <color theme="1" tint="0.14993743705557422"/>
      </left>
      <right style="thin">
        <color theme="1" tint="0.14996795556505021"/>
      </right>
      <top style="thin">
        <color theme="1" tint="0.14990691854609822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0691854609822"/>
      </top>
      <bottom/>
      <diagonal/>
    </border>
    <border>
      <left style="thin">
        <color rgb="FFFFBE0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BE0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1498764000366222"/>
      </right>
      <top style="thick">
        <color indexed="64"/>
      </top>
      <bottom/>
      <diagonal/>
    </border>
    <border>
      <left style="thin">
        <color indexed="64"/>
      </left>
      <right style="thick">
        <color theme="1" tint="0.1498764000366222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>
      <alignment wrapText="1"/>
    </xf>
    <xf numFmtId="0" fontId="12" fillId="0" borderId="0" applyNumberFormat="0" applyFill="0" applyBorder="0" applyProtection="0">
      <alignment horizontal="left" vertical="center"/>
    </xf>
    <xf numFmtId="0" fontId="11" fillId="0" borderId="0">
      <alignment horizontal="right" vertical="center"/>
    </xf>
    <xf numFmtId="0" fontId="7" fillId="0" borderId="0"/>
    <xf numFmtId="0" fontId="8" fillId="0" borderId="0">
      <alignment horizontal="right" vertical="top"/>
    </xf>
    <xf numFmtId="0" fontId="9" fillId="0" borderId="0">
      <alignment horizontal="left" vertical="center"/>
    </xf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2">
    <xf numFmtId="0" fontId="0" fillId="0" borderId="0" xfId="0">
      <alignment wrapText="1"/>
    </xf>
    <xf numFmtId="166" fontId="10" fillId="0" borderId="0" xfId="0" applyNumberFormat="1" applyFont="1" applyProtection="1">
      <alignment wrapText="1"/>
      <protection locked="0"/>
    </xf>
    <xf numFmtId="0" fontId="2" fillId="0" borderId="0" xfId="0" applyFont="1" applyProtection="1">
      <alignment wrapText="1"/>
      <protection locked="0"/>
    </xf>
    <xf numFmtId="0" fontId="23" fillId="0" borderId="0" xfId="4" applyFont="1" applyAlignment="1" applyProtection="1">
      <alignment horizontal="right"/>
      <protection locked="0"/>
    </xf>
    <xf numFmtId="165" fontId="24" fillId="0" borderId="0" xfId="0" applyNumberFormat="1" applyFont="1" applyAlignment="1" applyProtection="1">
      <alignment horizontal="right"/>
      <protection locked="0"/>
    </xf>
    <xf numFmtId="166" fontId="17" fillId="0" borderId="0" xfId="0" applyNumberFormat="1" applyFont="1" applyAlignment="1" applyProtection="1">
      <alignment vertical="center" wrapText="1"/>
      <protection locked="0"/>
    </xf>
    <xf numFmtId="166" fontId="18" fillId="0" borderId="0" xfId="0" applyNumberFormat="1" applyFont="1" applyProtection="1">
      <alignment wrapText="1"/>
      <protection locked="0"/>
    </xf>
    <xf numFmtId="0" fontId="3" fillId="0" borderId="0" xfId="0" applyFont="1" applyProtection="1">
      <alignment wrapText="1"/>
      <protection locked="0"/>
    </xf>
    <xf numFmtId="0" fontId="13" fillId="0" borderId="0" xfId="4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3" fillId="0" borderId="0" xfId="4" applyFont="1" applyAlignment="1" applyProtection="1">
      <alignment horizontal="right"/>
      <protection locked="0"/>
    </xf>
    <xf numFmtId="0" fontId="15" fillId="0" borderId="0" xfId="0" applyFont="1" applyProtection="1">
      <alignment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/>
      <protection locked="0"/>
    </xf>
    <xf numFmtId="166" fontId="10" fillId="0" borderId="0" xfId="0" applyNumberFormat="1" applyFont="1" applyAlignment="1" applyProtection="1">
      <protection locked="0"/>
    </xf>
    <xf numFmtId="0" fontId="14" fillId="0" borderId="0" xfId="0" applyFont="1" applyProtection="1">
      <alignment wrapText="1"/>
      <protection locked="0"/>
    </xf>
    <xf numFmtId="0" fontId="14" fillId="2" borderId="0" xfId="0" applyFont="1" applyFill="1" applyProtection="1">
      <alignment wrapText="1"/>
      <protection locked="0"/>
    </xf>
    <xf numFmtId="0" fontId="2" fillId="2" borderId="0" xfId="0" applyFont="1" applyFill="1" applyProtection="1">
      <alignment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wrapText="1"/>
      <protection locked="0"/>
    </xf>
    <xf numFmtId="166" fontId="10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protection locked="0"/>
    </xf>
    <xf numFmtId="0" fontId="23" fillId="0" borderId="0" xfId="4" applyFont="1" applyProtection="1">
      <alignment horizontal="right" vertical="top"/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23" fillId="0" borderId="3" xfId="4" applyFont="1" applyBorder="1" applyProtection="1">
      <alignment horizontal="right" vertical="top"/>
      <protection locked="0"/>
    </xf>
    <xf numFmtId="0" fontId="24" fillId="0" borderId="3" xfId="0" applyFont="1" applyBorder="1" applyAlignment="1" applyProtection="1">
      <alignment horizontal="left" vertical="top"/>
      <protection locked="0"/>
    </xf>
    <xf numFmtId="164" fontId="0" fillId="2" borderId="0" xfId="0" applyNumberFormat="1" applyFill="1" applyAlignment="1"/>
    <xf numFmtId="0" fontId="6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167" fontId="2" fillId="0" borderId="0" xfId="0" applyNumberFormat="1" applyFont="1" applyAlignment="1" applyProtection="1">
      <alignment horizontal="right" wrapText="1"/>
      <protection locked="0"/>
    </xf>
    <xf numFmtId="167" fontId="0" fillId="0" borderId="0" xfId="0" applyNumberFormat="1" applyAlignment="1" applyProtection="1">
      <alignment horizontal="right" wrapText="1"/>
      <protection locked="0"/>
    </xf>
    <xf numFmtId="0" fontId="3" fillId="0" borderId="2" xfId="0" applyFont="1" applyBorder="1" applyProtection="1">
      <alignment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167" fontId="2" fillId="0" borderId="4" xfId="0" applyNumberFormat="1" applyFont="1" applyBorder="1" applyAlignment="1" applyProtection="1">
      <alignment horizontal="right" wrapText="1"/>
      <protection locked="0"/>
    </xf>
    <xf numFmtId="167" fontId="2" fillId="0" borderId="7" xfId="0" applyNumberFormat="1" applyFont="1" applyBorder="1" applyAlignment="1" applyProtection="1">
      <alignment horizontal="right" wrapText="1"/>
      <protection locked="0"/>
    </xf>
    <xf numFmtId="0" fontId="27" fillId="0" borderId="6" xfId="5" applyFont="1" applyBorder="1" applyAlignment="1" applyProtection="1">
      <alignment horizontal="right" vertical="center"/>
      <protection locked="0"/>
    </xf>
    <xf numFmtId="9" fontId="2" fillId="0" borderId="8" xfId="7" applyFont="1" applyBorder="1" applyAlignment="1" applyProtection="1">
      <alignment horizontal="right" wrapText="1"/>
      <protection locked="0"/>
    </xf>
    <xf numFmtId="9" fontId="2" fillId="0" borderId="9" xfId="7" applyFont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7" fillId="0" borderId="2" xfId="5" applyFont="1" applyBorder="1" applyProtection="1">
      <alignment horizontal="left" vertical="center"/>
      <protection locked="0"/>
    </xf>
    <xf numFmtId="0" fontId="27" fillId="0" borderId="2" xfId="5" applyFont="1" applyBorder="1" applyAlignment="1" applyProtection="1">
      <alignment horizontal="right" vertical="center"/>
      <protection locked="0"/>
    </xf>
    <xf numFmtId="9" fontId="2" fillId="0" borderId="13" xfId="7" applyFont="1" applyBorder="1" applyAlignment="1" applyProtection="1">
      <alignment horizontal="right" wrapText="1"/>
      <protection locked="0"/>
    </xf>
    <xf numFmtId="167" fontId="2" fillId="0" borderId="14" xfId="0" applyNumberFormat="1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9" fontId="2" fillId="0" borderId="16" xfId="7" applyFont="1" applyBorder="1" applyAlignment="1" applyProtection="1">
      <alignment horizontal="right" wrapText="1"/>
      <protection locked="0"/>
    </xf>
    <xf numFmtId="167" fontId="2" fillId="0" borderId="17" xfId="0" applyNumberFormat="1" applyFont="1" applyBorder="1" applyAlignment="1" applyProtection="1">
      <alignment horizontal="right" wrapText="1"/>
      <protection locked="0"/>
    </xf>
    <xf numFmtId="0" fontId="2" fillId="0" borderId="18" xfId="0" applyFont="1" applyBorder="1" applyAlignment="1" applyProtection="1">
      <alignment horizontal="right" wrapText="1"/>
      <protection locked="0"/>
    </xf>
    <xf numFmtId="0" fontId="2" fillId="0" borderId="2" xfId="0" applyFont="1" applyBorder="1" applyAlignment="1" applyProtection="1">
      <alignment horizontal="right" wrapText="1"/>
      <protection locked="0"/>
    </xf>
    <xf numFmtId="167" fontId="2" fillId="3" borderId="10" xfId="0" applyNumberFormat="1" applyFont="1" applyFill="1" applyBorder="1" applyAlignment="1" applyProtection="1">
      <alignment horizontal="right" vertical="center" indent="1"/>
      <protection locked="0"/>
    </xf>
    <xf numFmtId="167" fontId="2" fillId="2" borderId="10" xfId="0" applyNumberFormat="1" applyFont="1" applyFill="1" applyBorder="1" applyAlignment="1" applyProtection="1">
      <alignment horizontal="right" vertical="center" indent="1"/>
      <protection locked="0"/>
    </xf>
    <xf numFmtId="167" fontId="5" fillId="3" borderId="11" xfId="0" applyNumberFormat="1" applyFont="1" applyFill="1" applyBorder="1" applyAlignment="1" applyProtection="1">
      <alignment horizontal="right" vertical="center" indent="1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68" fontId="2" fillId="2" borderId="7" xfId="0" applyNumberFormat="1" applyFont="1" applyFill="1" applyBorder="1" applyAlignment="1" applyProtection="1">
      <alignment horizontal="center" vertical="center"/>
      <protection locked="0"/>
    </xf>
    <xf numFmtId="168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8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2" fillId="0" borderId="19" xfId="7" applyFont="1" applyBorder="1" applyAlignment="1" applyProtection="1">
      <alignment horizontal="right" wrapText="1"/>
      <protection locked="0"/>
    </xf>
    <xf numFmtId="167" fontId="2" fillId="0" borderId="20" xfId="0" applyNumberFormat="1" applyFont="1" applyBorder="1" applyAlignment="1" applyProtection="1">
      <alignment horizontal="right" wrapText="1"/>
      <protection locked="0"/>
    </xf>
    <xf numFmtId="167" fontId="2" fillId="0" borderId="21" xfId="0" applyNumberFormat="1" applyFont="1" applyBorder="1" applyAlignment="1" applyProtection="1">
      <alignment horizontal="right" wrapText="1"/>
      <protection locked="0"/>
    </xf>
    <xf numFmtId="9" fontId="2" fillId="0" borderId="22" xfId="7" applyFont="1" applyBorder="1" applyAlignment="1" applyProtection="1">
      <alignment horizontal="right" wrapText="1"/>
      <protection locked="0"/>
    </xf>
    <xf numFmtId="169" fontId="2" fillId="3" borderId="12" xfId="6" applyNumberFormat="1" applyFont="1" applyFill="1" applyBorder="1" applyAlignment="1" applyProtection="1">
      <alignment horizontal="center" vertical="center"/>
      <protection locked="0"/>
    </xf>
    <xf numFmtId="0" fontId="27" fillId="0" borderId="2" xfId="5" applyFont="1" applyBorder="1" applyAlignment="1" applyProtection="1">
      <alignment horizontal="center" vertical="center"/>
      <protection locked="0"/>
    </xf>
    <xf numFmtId="169" fontId="2" fillId="3" borderId="23" xfId="6" applyNumberFormat="1" applyFont="1" applyFill="1" applyBorder="1" applyAlignment="1" applyProtection="1">
      <alignment horizontal="right" vertical="center" indent="1"/>
      <protection locked="0"/>
    </xf>
    <xf numFmtId="169" fontId="2" fillId="2" borderId="23" xfId="6" applyNumberFormat="1" applyFont="1" applyFill="1" applyBorder="1" applyAlignment="1" applyProtection="1">
      <alignment horizontal="right" vertical="center" indent="1"/>
      <protection locked="0"/>
    </xf>
    <xf numFmtId="169" fontId="5" fillId="3" borderId="24" xfId="0" applyNumberFormat="1" applyFont="1" applyFill="1" applyBorder="1" applyAlignment="1" applyProtection="1">
      <alignment horizontal="right" vertical="center" indent="1"/>
      <protection locked="0"/>
    </xf>
    <xf numFmtId="168" fontId="2" fillId="3" borderId="10" xfId="0" applyNumberFormat="1" applyFont="1" applyFill="1" applyBorder="1" applyAlignment="1" applyProtection="1">
      <alignment horizontal="right" vertical="center" indent="1"/>
      <protection locked="0"/>
    </xf>
    <xf numFmtId="168" fontId="2" fillId="2" borderId="10" xfId="0" applyNumberFormat="1" applyFont="1" applyFill="1" applyBorder="1" applyAlignment="1" applyProtection="1">
      <alignment horizontal="right" vertical="center" indent="1"/>
      <protection locked="0"/>
    </xf>
    <xf numFmtId="168" fontId="5" fillId="3" borderId="11" xfId="0" applyNumberFormat="1" applyFont="1" applyFill="1" applyBorder="1" applyAlignment="1" applyProtection="1">
      <alignment horizontal="right" vertical="center" indent="1"/>
      <protection locked="0"/>
    </xf>
    <xf numFmtId="164" fontId="26" fillId="2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23" fillId="2" borderId="0" xfId="0" applyNumberFormat="1" applyFont="1" applyFill="1" applyAlignment="1">
      <alignment horizontal="left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1" fillId="0" borderId="3" xfId="2" applyFont="1" applyBorder="1" applyProtection="1">
      <alignment horizontal="right" vertical="center"/>
      <protection locked="0"/>
    </xf>
    <xf numFmtId="0" fontId="20" fillId="0" borderId="3" xfId="2" applyFont="1" applyBorder="1" applyProtection="1">
      <alignment horizontal="right" vertical="center"/>
      <protection locked="0"/>
    </xf>
    <xf numFmtId="164" fontId="23" fillId="2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26" fillId="2" borderId="0" xfId="0" applyNumberFormat="1" applyFont="1" applyFill="1" applyAlignment="1">
      <alignment horizontal="left"/>
    </xf>
    <xf numFmtId="164" fontId="26" fillId="2" borderId="0" xfId="0" applyNumberFormat="1" applyFont="1" applyFill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166" fontId="16" fillId="0" borderId="3" xfId="0" applyNumberFormat="1" applyFont="1" applyBorder="1" applyAlignment="1" applyProtection="1">
      <alignment horizontal="left" indent="1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0" fontId="25" fillId="0" borderId="0" xfId="1" applyFont="1" applyBorder="1" applyAlignment="1" applyProtection="1">
      <alignment horizontal="left" vertical="top"/>
      <protection locked="0"/>
    </xf>
    <xf numFmtId="0" fontId="25" fillId="0" borderId="3" xfId="1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protection locked="0"/>
    </xf>
    <xf numFmtId="0" fontId="28" fillId="0" borderId="0" xfId="3" applyFont="1" applyProtection="1">
      <protection locked="0"/>
    </xf>
    <xf numFmtId="0" fontId="22" fillId="0" borderId="0" xfId="3" applyFont="1" applyProtection="1">
      <protection locked="0"/>
    </xf>
  </cellXfs>
  <cellStyles count="8">
    <cellStyle name="Forklarende tekst" xfId="1" builtinId="53" customBuiltin="1"/>
    <cellStyle name="Komma" xfId="6" builtinId="3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Prosent" xfId="7" builtinId="5"/>
  </cellStyles>
  <dxfs count="62">
    <dxf>
      <protection locked="0" hidden="0"/>
    </dxf>
    <dxf>
      <alignment horizontal="right" vertical="bottom" textRotation="0" wrapText="1" indent="0" justifyLastLine="0" shrinkToFit="0" readingOrder="0"/>
      <protection locked="0" hidden="0"/>
    </dxf>
    <dxf>
      <numFmt numFmtId="167" formatCode="_-[$kr-414]\ * #,##0.00_-;\-[$kr-414]\ * #,##0.00_-;_-[$kr-414]\ * &quot;-&quot;??_-;_-@_-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167" formatCode="_-[$kr-414]\ * #,##0.00_-;\-[$kr-414]\ * #,##0.00_-;_-[$kr-414]\ * &quot;-&quot;??_-;_-@_-"/>
      <alignment horizontal="right" textRotation="0" indent="0" justifyLastLine="0" shrinkToFit="0" readingOrder="0"/>
      <protection locked="0" hidden="0"/>
    </dxf>
    <dxf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right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9" formatCode="_(* #,##0_);_(* \(#,##0\);_(* &quot;-&quot;??_);_(@_)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ck">
          <color theme="1" tint="0.1498764000366222"/>
        </right>
        <top style="thick">
          <color indexed="64"/>
        </top>
        <bottom style="thin">
          <color indexed="64"/>
        </bottom>
      </border>
      <protection locked="0" hidden="0"/>
    </dxf>
    <dxf>
      <numFmt numFmtId="169" formatCode="_(* #,##0_);_(* \(#,##0\);_(* &quot;-&quot;??_);_(@_)"/>
      <border diagonalUp="0" diagonalDown="0" outline="0">
        <left style="thin">
          <color theme="1" tint="0.14996795556505021"/>
        </left>
        <right style="thick">
          <color theme="1" tint="0.14993743705557422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4" formatCode="_(* #,##0.00_);_(* \(#,##0.00\);_(* &quot;-&quot;??_);_(@_)"/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bottom style="thick">
          <color rgb="FF262626"/>
        </bottom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protection locked="0" hidden="0"/>
    </dxf>
    <dxf>
      <numFmt numFmtId="167" formatCode="_-[$kr-414]\ * #,##0.00_-;\-[$kr-414]\ * #,##0.00_-;_-[$kr-414]\ * &quot;-&quot;??_-;_-@_-"/>
      <alignment horizontal="right" vertical="bottom" textRotation="0" wrapText="1" indent="0" justifyLastLine="0" shrinkToFit="0" readingOrder="0"/>
      <protection locked="0" hidden="0"/>
    </dxf>
    <dxf>
      <numFmt numFmtId="167" formatCode="_-[$kr-414]\ * #,##0.00_-;\-[$kr-414]\ * #,##0.00_-;_-[$kr-414]\ * &quot;-&quot;??_-;_-@_-"/>
      <alignment horizontal="right" textRotation="0" indent="0" justifyLastLine="0" shrinkToFit="0" readingOrder="0"/>
      <protection locked="0" hidden="0"/>
    </dxf>
    <dxf>
      <alignment horizontal="right" vertical="bottom" textRotation="0" wrapText="1" indent="0" justifyLastLine="0" shrinkToFit="0" readingOrder="0"/>
      <protection locked="0" hidden="0"/>
    </dxf>
    <dxf>
      <alignment horizontal="right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8" formatCode="_-[$kr-414]\ * #,##0_-;\-[$kr-414]\ * #,##0_-;_-[$kr-414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ck">
          <color theme="1" tint="0.14990691854609822"/>
        </top>
        <bottom/>
      </border>
      <protection locked="0" hidden="0"/>
    </dxf>
    <dxf>
      <font>
        <color theme="1" tint="0.14999847407452621"/>
        <family val="2"/>
      </font>
      <numFmt numFmtId="168" formatCode="_-[$kr-414]\ * #,##0_-;\-[$kr-414]\ * #,##0_-;_-[$kr-414]\ 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/>
        <bottom style="thick">
          <color theme="1" tint="0.149906918546098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8" formatCode="_-[$kr-414]\ * #,##0_-;\-[$kr-414]\ * #,##0_-;_-[$kr-414]\ * &quot;-&quot;??_-;_-@_-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0" hidden="0"/>
    </dxf>
    <dxf>
      <font>
        <color theme="1" tint="0.14999847407452621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 style="thin">
          <color theme="1" tint="0.14993743705557422"/>
        </top>
        <bottom style="thin">
          <color theme="1" tint="0.149937437055574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  <vertical/>
        <horizontal/>
      </border>
      <protection locked="0" hidden="0"/>
    </dxf>
    <dxf>
      <protection locked="0" hidden="0"/>
    </dxf>
    <dxf>
      <font>
        <color theme="1" tint="0.14999847407452621"/>
        <family val="2"/>
      </font>
      <numFmt numFmtId="2" formatCode="0.00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  <vertical/>
        <horizontal/>
      </border>
      <protection locked="0" hidden="0"/>
    </dxf>
    <dxf>
      <protection locked="0" hidden="0"/>
    </dxf>
    <dxf>
      <protection locked="0" hidden="0"/>
    </dxf>
    <dxf>
      <border>
        <bottom style="thick">
          <color theme="1" tint="0.14993743705557422"/>
        </bottom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7" formatCode="_-[$kr-414]\ * #,##0.00_-;\-[$kr-414]\ * #,##0.00_-;_-[$kr-414]\ 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5"/>
        </right>
        <top style="thick">
          <color theme="1" tint="0.14990691854609822"/>
        </top>
        <bottom/>
      </border>
      <protection locked="0" hidden="0"/>
    </dxf>
    <dxf>
      <numFmt numFmtId="167" formatCode="_-[$kr-414]\ * #,##0.00_-;\-[$kr-414]\ * #,##0.00_-;_-[$kr-414]\ * &quot;-&quot;??_-;_-@_-"/>
      <border diagonalUp="0" diagonalDown="0" outline="0">
        <top style="thick">
          <color theme="1" tint="0.14990691854609822"/>
        </top>
        <bottom style="thick">
          <color theme="1" tint="0.149906918546098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numFmt numFmtId="164" formatCode="_(* #,##0.00_);_(* \(#,##0.00\);_(* &quot;-&quot;??_);_(@_)"/>
      <fill>
        <patternFill patternType="solid">
          <fgColor indexed="64"/>
          <bgColor indexed="9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fill>
        <patternFill patternType="solid">
          <fgColor indexed="64"/>
          <bgColor indexed="9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14999847407452621"/>
        <name val="Arial"/>
        <family val="2"/>
        <scheme val="minor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Arial"/>
        <family val="2"/>
        <scheme val="major"/>
      </font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FFB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96056</xdr:rowOff>
    </xdr:from>
    <xdr:to>
      <xdr:col>3</xdr:col>
      <xdr:colOff>19050</xdr:colOff>
      <xdr:row>0</xdr:row>
      <xdr:rowOff>923924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9AE6F-ADD2-49F4-BB76-7BEE55A6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96056"/>
          <a:ext cx="3514725" cy="827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96056</xdr:rowOff>
    </xdr:from>
    <xdr:to>
      <xdr:col>3</xdr:col>
      <xdr:colOff>76200</xdr:colOff>
      <xdr:row>0</xdr:row>
      <xdr:rowOff>923924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884B0A-227B-4802-8833-B7D78902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96056"/>
          <a:ext cx="3514725" cy="827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96056</xdr:rowOff>
    </xdr:from>
    <xdr:to>
      <xdr:col>2</xdr:col>
      <xdr:colOff>3038475</xdr:colOff>
      <xdr:row>0</xdr:row>
      <xdr:rowOff>923924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D40319-CE81-4DE7-8FCB-96CB2FD4B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96056"/>
          <a:ext cx="3514725" cy="8278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96D5F1-2ABD-4EF6-A88E-F87162538248}" name="InvoiceDetails" displayName="InvoiceDetails" ref="B14:I38" totalsRowCount="1" headerRowDxfId="61" dataDxfId="59" totalsRowDxfId="58" headerRowBorderDxfId="60" headerRowCellStyle="Normal 5">
  <autoFilter ref="B14:I37" xr:uid="{79A78173-9F3F-4C5F-95F6-0CE1DD164C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EF46200-F3EF-4D1F-B00D-A6B60C836CF9}" name="Post" dataDxfId="57" totalsRowDxfId="56"/>
    <tableColumn id="2" xr3:uid="{69D9074F-70ED-4717-BB8F-D8C3286A77A9}" name="Beskrivelse" dataDxfId="55" totalsRowDxfId="54"/>
    <tableColumn id="7" xr3:uid="{F6342AB4-FB83-4244-B577-3E57762F9603}" name="Antall" dataDxfId="53" totalsRowDxfId="52"/>
    <tableColumn id="3" xr3:uid="{749DD0E1-EA89-44CC-A16E-6C6D83A4C1A0}" name="Enhet" totalsRowLabel="Sum ink mva" dataDxfId="51" totalsRowDxfId="50"/>
    <tableColumn id="8" xr3:uid="{37FD7C07-E09F-4129-A326-21DF72F5E8BE}" name="Pris pr enhet" dataDxfId="49" totalsRowDxfId="48"/>
    <tableColumn id="4" xr3:uid="{8CCE9C0A-57CA-47AA-BAAD-ED99DC6594A8}" name="Line Total" totalsRowFunction="custom" dataDxfId="47" totalsRowDxfId="46">
      <totalsRowFormula>G36+G37</totalsRowFormula>
    </tableColumn>
    <tableColumn id="9" xr3:uid="{83B49753-CCA6-4DF4-BC95-5DD56BA1D0F8}" name="Tid avsatt for gjennomføring" dataDxfId="45" totalsRowDxfId="44"/>
    <tableColumn id="10" xr3:uid="{8855EBED-F212-4834-8799-3C16E56C3FDA}" name="Timer/dager" dataDxfId="43" totalsRow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AB5127-63DB-4FBE-B7DC-F36D0ACC0A98}" name="InvoiceDetails4" displayName="InvoiceDetails4" ref="B14:I29" totalsRowCount="1" headerRowDxfId="41" dataDxfId="39" totalsRowDxfId="38" headerRowBorderDxfId="40" headerRowCellStyle="Normal 5">
  <autoFilter ref="B14:I28" xr:uid="{79A78173-9F3F-4C5F-95F6-0CE1DD164C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52E3C54-3C57-4070-BC1A-EAA831FDBD00}" name="Post" dataDxfId="37" totalsRowDxfId="36"/>
    <tableColumn id="2" xr3:uid="{1EA5F71E-24E0-4104-8DAE-A470BD039C84}" name="Beskrivelse" dataDxfId="35" totalsRowDxfId="34"/>
    <tableColumn id="7" xr3:uid="{46B32CBB-D1E5-499A-80BD-63941E760E8F}" name="Antall" dataDxfId="33" totalsRowDxfId="32"/>
    <tableColumn id="3" xr3:uid="{14B2D88E-424C-47C6-B447-01EC18D2B823}" name="Enhet" totalsRowLabel="Sum ink mva" dataDxfId="31" totalsRowDxfId="30"/>
    <tableColumn id="8" xr3:uid="{569DE13F-E9DB-481F-BCD7-65822721DE5E}" name="Pris pr enhet" dataDxfId="29" totalsRowDxfId="28"/>
    <tableColumn id="4" xr3:uid="{91E868F2-F5B2-4649-8373-041B47A09791}" name="Line Total" totalsRowFunction="custom" dataDxfId="27" totalsRowDxfId="26">
      <totalsRowFormula>G27+G28</totalsRowFormula>
    </tableColumn>
    <tableColumn id="10" xr3:uid="{113BCACB-5EA7-45BE-9283-54CE9132F259}" name="Utført ( % )" dataDxfId="25" totalsRowDxfId="24"/>
    <tableColumn id="11" xr3:uid="{8B890E75-B243-4191-9893-61201B7A64CE}" name="SUM UTFØRT" dataDxfId="23" totalsRowDxfId="22">
      <calculatedColumnFormula>InvoiceDetails4[[#This Row],[Line Total]]*InvoiceDetails4[[#This Row],[Utført ( % )]]</calculatedColumnFormula>
    </tableColumn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0F0CFA-CF92-4D3E-B071-C921C707D213}" name="InvoiceDetails45" displayName="InvoiceDetails45" ref="B14:J27" totalsRowCount="1" headerRowDxfId="21" dataDxfId="19" totalsRowDxfId="18" headerRowBorderDxfId="20" headerRowCellStyle="Normal 5">
  <autoFilter ref="B14:J26" xr:uid="{79A78173-9F3F-4C5F-95F6-0CE1DD164C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A088BF0-B93B-4461-9BBD-4161AE05ABEC}" name="Post" dataDxfId="17" totalsRowDxfId="16"/>
    <tableColumn id="2" xr3:uid="{247B2C84-8242-4DCC-AFD4-6F809C0BA8FE}" name="Beskrivelse" dataDxfId="15" totalsRowDxfId="14"/>
    <tableColumn id="7" xr3:uid="{0EC0B3C1-498D-423D-81D8-114A6F5CE3F0}" name="Antall" dataDxfId="13" totalsRowDxfId="12"/>
    <tableColumn id="3" xr3:uid="{159CE7A9-573C-4FA2-90D0-FB69A99C46BD}" name="Enhet" totalsRowLabel="Sum ink mva" dataDxfId="11" totalsRowDxfId="10"/>
    <tableColumn id="8" xr3:uid="{C527002A-0452-4458-93EF-C0C22B778540}" name="Pris pr enhet" dataDxfId="9" totalsRowDxfId="8"/>
    <tableColumn id="4" xr3:uid="{A69D0FF5-DF42-4041-944D-BA700B142E9D}" name="Line Total" totalsRowFunction="custom" dataDxfId="7" totalsRowDxfId="6">
      <totalsRowFormula>G25+G26</totalsRowFormula>
    </tableColumn>
    <tableColumn id="10" xr3:uid="{E45727FA-B291-465F-B729-11B1CC909249}" name="Utført ( % )" dataDxfId="5" totalsRowDxfId="4"/>
    <tableColumn id="11" xr3:uid="{2046487D-BC65-468B-9E7E-285B220F8F01}" name="SUM UTFØRT" dataDxfId="3" totalsRowDxfId="2">
      <calculatedColumnFormula>InvoiceDetails45[[#This Row],[Line Total]]*InvoiceDetails45[[#This Row],[Utført ( % )]]</calculatedColumnFormula>
    </tableColumn>
    <tableColumn id="13" xr3:uid="{FB202D1B-25DE-418A-99F7-219DB1B552F9}" name="Dato varslet" dataDxfId="1" totalsRow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heme/theme1.xml><?xml version="1.0" encoding="utf-8"?>
<a:theme xmlns:a="http://schemas.openxmlformats.org/drawingml/2006/main" name="Office Theme">
  <a:themeElements>
    <a:clrScheme name="Custom 109">
      <a:dk1>
        <a:sysClr val="windowText" lastClr="000000"/>
      </a:dk1>
      <a:lt1>
        <a:sysClr val="window" lastClr="FFFFFF"/>
      </a:lt1>
      <a:dk2>
        <a:srgbClr val="102E50"/>
      </a:dk2>
      <a:lt2>
        <a:srgbClr val="EEECE1"/>
      </a:lt2>
      <a:accent1>
        <a:srgbClr val="4F81BD"/>
      </a:accent1>
      <a:accent2>
        <a:srgbClr val="5B4381"/>
      </a:accent2>
      <a:accent3>
        <a:srgbClr val="FFCD05"/>
      </a:accent3>
      <a:accent4>
        <a:srgbClr val="937DBA"/>
      </a:accent4>
      <a:accent5>
        <a:srgbClr val="F4F2F8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topLeftCell="A20" zoomScaleNormal="100" workbookViewId="0">
      <selection activeCell="G15" sqref="G15"/>
    </sheetView>
  </sheetViews>
  <sheetFormatPr baseColWidth="10" defaultColWidth="9.140625" defaultRowHeight="30" customHeight="1" x14ac:dyDescent="0.2"/>
  <cols>
    <col min="1" max="1" width="2.7109375" style="19" customWidth="1"/>
    <col min="2" max="2" width="6.7109375" style="2" customWidth="1"/>
    <col min="3" max="3" width="45.7109375" style="2" customWidth="1"/>
    <col min="4" max="4" width="7.28515625" style="2" customWidth="1"/>
    <col min="5" max="5" width="6.42578125" style="2" customWidth="1"/>
    <col min="6" max="6" width="12.5703125" style="2" customWidth="1"/>
    <col min="7" max="7" width="17" style="2" bestFit="1" customWidth="1"/>
    <col min="8" max="8" width="27.28515625" style="2" customWidth="1"/>
    <col min="9" max="9" width="15.140625" style="2" customWidth="1"/>
    <col min="10" max="16384" width="9.140625" style="2"/>
  </cols>
  <sheetData>
    <row r="1" spans="1:9" ht="85.5" customHeight="1" thickBot="1" x14ac:dyDescent="0.25">
      <c r="A1" s="1" t="s">
        <v>0</v>
      </c>
      <c r="B1" s="95" t="s">
        <v>1</v>
      </c>
      <c r="C1" s="95"/>
      <c r="D1" s="88"/>
      <c r="E1" s="89"/>
      <c r="F1" s="88" t="s">
        <v>53</v>
      </c>
      <c r="G1" s="89"/>
      <c r="H1" s="88"/>
      <c r="I1" s="89"/>
    </row>
    <row r="2" spans="1:9" ht="33.75" customHeight="1" thickTop="1" x14ac:dyDescent="0.25">
      <c r="A2" s="1" t="s">
        <v>3</v>
      </c>
      <c r="B2" s="100" t="s">
        <v>4</v>
      </c>
      <c r="C2" s="100"/>
      <c r="D2" s="3"/>
      <c r="E2" s="4"/>
      <c r="F2" s="3" t="s">
        <v>5</v>
      </c>
      <c r="G2" s="4">
        <f ca="1">TODAY()</f>
        <v>45595</v>
      </c>
      <c r="H2" s="3"/>
      <c r="I2" s="4"/>
    </row>
    <row r="3" spans="1:9" ht="15" x14ac:dyDescent="0.2">
      <c r="A3" s="5" t="s">
        <v>6</v>
      </c>
      <c r="B3" s="97" t="s">
        <v>7</v>
      </c>
      <c r="C3" s="97"/>
      <c r="D3" s="28"/>
      <c r="E3" s="29"/>
      <c r="F3" s="28" t="s">
        <v>8</v>
      </c>
      <c r="G3" s="29">
        <v>15620455</v>
      </c>
      <c r="H3" s="28"/>
      <c r="I3" s="29"/>
    </row>
    <row r="4" spans="1:9" s="7" customFormat="1" ht="17.25" customHeight="1" thickBot="1" x14ac:dyDescent="0.25">
      <c r="A4" s="6" t="s">
        <v>9</v>
      </c>
      <c r="B4" s="98"/>
      <c r="C4" s="98"/>
      <c r="D4" s="30"/>
      <c r="E4" s="31"/>
      <c r="F4" s="30"/>
      <c r="G4" s="31"/>
      <c r="H4" s="30"/>
      <c r="I4" s="31"/>
    </row>
    <row r="5" spans="1:9" s="7" customFormat="1" ht="22.5" customHeight="1" thickTop="1" x14ac:dyDescent="0.2">
      <c r="A5" s="6" t="s">
        <v>10</v>
      </c>
      <c r="B5" s="8" t="s">
        <v>77</v>
      </c>
      <c r="C5" s="9"/>
      <c r="D5" s="10"/>
      <c r="E5" s="11"/>
      <c r="F5" s="10"/>
      <c r="G5" s="11" t="s">
        <v>12</v>
      </c>
      <c r="H5" s="10"/>
      <c r="I5" s="11"/>
    </row>
    <row r="6" spans="1:9" s="7" customFormat="1" ht="14.1" customHeight="1" x14ac:dyDescent="0.2">
      <c r="A6" s="12"/>
      <c r="B6" s="13" t="s">
        <v>52</v>
      </c>
      <c r="C6" s="9" t="s">
        <v>76</v>
      </c>
      <c r="D6" s="14"/>
      <c r="E6" s="15"/>
      <c r="F6" s="14"/>
      <c r="G6" s="15" t="s">
        <v>13</v>
      </c>
      <c r="H6" s="14"/>
      <c r="I6" s="15"/>
    </row>
    <row r="7" spans="1:9" s="7" customFormat="1" ht="14.1" customHeight="1" x14ac:dyDescent="0.2">
      <c r="A7" s="12"/>
      <c r="B7" s="10"/>
      <c r="C7" s="16" t="s">
        <v>54</v>
      </c>
      <c r="D7" s="14"/>
      <c r="E7" s="17"/>
      <c r="F7" s="14"/>
      <c r="G7" s="17" t="s">
        <v>14</v>
      </c>
      <c r="H7" s="14"/>
      <c r="I7" s="17"/>
    </row>
    <row r="8" spans="1:9" s="7" customFormat="1" ht="14.1" customHeight="1" x14ac:dyDescent="0.2">
      <c r="A8" s="12"/>
      <c r="B8" s="10"/>
      <c r="C8" s="16" t="s">
        <v>78</v>
      </c>
      <c r="D8" s="14"/>
      <c r="E8" s="17"/>
      <c r="F8" s="14"/>
      <c r="G8" s="17" t="s">
        <v>15</v>
      </c>
      <c r="H8" s="14"/>
      <c r="I8" s="17"/>
    </row>
    <row r="9" spans="1:9" s="7" customFormat="1" ht="14.1" customHeight="1" x14ac:dyDescent="0.2">
      <c r="A9" s="12"/>
      <c r="B9" s="10"/>
      <c r="C9" s="16"/>
      <c r="D9" s="14"/>
      <c r="E9" s="14"/>
      <c r="F9" s="14"/>
      <c r="G9" s="14"/>
      <c r="H9" s="14"/>
      <c r="I9" s="14"/>
    </row>
    <row r="10" spans="1:9" s="7" customFormat="1" ht="12" customHeight="1" x14ac:dyDescent="0.2">
      <c r="A10" s="12"/>
      <c r="B10" s="99"/>
      <c r="C10" s="99"/>
      <c r="D10" s="99"/>
      <c r="E10" s="99"/>
    </row>
    <row r="11" spans="1:9" s="9" customFormat="1" ht="3" customHeight="1" thickBot="1" x14ac:dyDescent="0.25">
      <c r="A11" s="18"/>
      <c r="B11" s="27"/>
      <c r="C11" s="27"/>
      <c r="D11" s="27"/>
      <c r="E11" s="27"/>
      <c r="F11" s="27"/>
      <c r="G11" s="27"/>
      <c r="H11" s="27"/>
      <c r="I11" s="27"/>
    </row>
    <row r="12" spans="1:9" ht="30" hidden="1" customHeight="1" thickTop="1" x14ac:dyDescent="0.2"/>
    <row r="13" spans="1:9" s="21" customFormat="1" ht="26.25" customHeight="1" thickTop="1" x14ac:dyDescent="0.2">
      <c r="A13" s="20"/>
      <c r="B13" s="96"/>
      <c r="C13" s="96"/>
      <c r="D13" s="96"/>
      <c r="E13" s="96"/>
    </row>
    <row r="14" spans="1:9" s="9" customFormat="1" ht="15" customHeight="1" thickBot="1" x14ac:dyDescent="0.25">
      <c r="A14" s="18" t="s">
        <v>16</v>
      </c>
      <c r="B14" s="49" t="s">
        <v>17</v>
      </c>
      <c r="C14" s="49" t="s">
        <v>18</v>
      </c>
      <c r="D14" s="50" t="s">
        <v>19</v>
      </c>
      <c r="E14" s="50" t="s">
        <v>20</v>
      </c>
      <c r="F14" s="50" t="s">
        <v>21</v>
      </c>
      <c r="G14" s="50" t="s">
        <v>22</v>
      </c>
      <c r="H14" s="50" t="s">
        <v>23</v>
      </c>
      <c r="I14" s="50" t="s">
        <v>24</v>
      </c>
    </row>
    <row r="15" spans="1:9" ht="30" customHeight="1" x14ac:dyDescent="0.2">
      <c r="B15" s="61">
        <v>1</v>
      </c>
      <c r="C15" s="86" t="s">
        <v>83</v>
      </c>
      <c r="D15" s="62">
        <v>1</v>
      </c>
      <c r="E15" s="26" t="s">
        <v>68</v>
      </c>
      <c r="F15" s="63">
        <v>37000</v>
      </c>
      <c r="G15" s="64">
        <f>InvoiceDetails[[#This Row],[Antall]]*InvoiceDetails[[#This Row],[Pris pr enhet]]</f>
        <v>37000</v>
      </c>
      <c r="H15" s="65"/>
      <c r="I15" s="65"/>
    </row>
    <row r="16" spans="1:9" ht="30" customHeight="1" x14ac:dyDescent="0.2">
      <c r="B16" s="66">
        <v>2</v>
      </c>
      <c r="C16" s="67" t="s">
        <v>59</v>
      </c>
      <c r="D16" s="67">
        <v>2</v>
      </c>
      <c r="E16" s="68" t="s">
        <v>55</v>
      </c>
      <c r="F16" s="69">
        <v>20000</v>
      </c>
      <c r="G16" s="64">
        <f>InvoiceDetails[[#This Row],[Antall]]*InvoiceDetails[[#This Row],[Pris pr enhet]]</f>
        <v>40000</v>
      </c>
      <c r="H16" s="70"/>
      <c r="I16" s="70"/>
    </row>
    <row r="17" spans="2:9" ht="30" customHeight="1" x14ac:dyDescent="0.2">
      <c r="B17" s="66">
        <v>3</v>
      </c>
      <c r="C17" s="67" t="s">
        <v>60</v>
      </c>
      <c r="D17" s="67">
        <v>2</v>
      </c>
      <c r="E17" s="68" t="s">
        <v>55</v>
      </c>
      <c r="F17" s="69">
        <v>12000</v>
      </c>
      <c r="G17" s="64">
        <f>InvoiceDetails[[#This Row],[Antall]]*InvoiceDetails[[#This Row],[Pris pr enhet]]</f>
        <v>24000</v>
      </c>
      <c r="H17" s="70"/>
      <c r="I17" s="70"/>
    </row>
    <row r="18" spans="2:9" ht="30" customHeight="1" x14ac:dyDescent="0.2">
      <c r="B18" s="66">
        <v>4</v>
      </c>
      <c r="C18" s="67" t="s">
        <v>61</v>
      </c>
      <c r="D18" s="67">
        <v>100</v>
      </c>
      <c r="E18" s="68" t="s">
        <v>56</v>
      </c>
      <c r="F18" s="69">
        <v>280</v>
      </c>
      <c r="G18" s="64">
        <f>InvoiceDetails[[#This Row],[Antall]]*InvoiceDetails[[#This Row],[Pris pr enhet]]</f>
        <v>28000</v>
      </c>
      <c r="H18" s="70"/>
      <c r="I18" s="70"/>
    </row>
    <row r="19" spans="2:9" ht="30" customHeight="1" x14ac:dyDescent="0.2">
      <c r="B19" s="66">
        <v>5</v>
      </c>
      <c r="C19" s="67" t="s">
        <v>62</v>
      </c>
      <c r="D19" s="67">
        <v>5</v>
      </c>
      <c r="E19" s="68" t="s">
        <v>55</v>
      </c>
      <c r="F19" s="69">
        <v>35000</v>
      </c>
      <c r="G19" s="64">
        <f>InvoiceDetails[[#This Row],[Antall]]*InvoiceDetails[[#This Row],[Pris pr enhet]]</f>
        <v>175000</v>
      </c>
      <c r="H19" s="70"/>
      <c r="I19" s="70"/>
    </row>
    <row r="20" spans="2:9" ht="30" customHeight="1" x14ac:dyDescent="0.2">
      <c r="B20" s="66">
        <v>6</v>
      </c>
      <c r="C20" s="67" t="s">
        <v>63</v>
      </c>
      <c r="D20" s="67">
        <v>1</v>
      </c>
      <c r="E20" s="68" t="s">
        <v>55</v>
      </c>
      <c r="F20" s="69">
        <v>15000</v>
      </c>
      <c r="G20" s="64">
        <f>InvoiceDetails[[#This Row],[Antall]]*InvoiceDetails[[#This Row],[Pris pr enhet]]</f>
        <v>15000</v>
      </c>
      <c r="H20" s="70"/>
      <c r="I20" s="70"/>
    </row>
    <row r="21" spans="2:9" ht="30" customHeight="1" x14ac:dyDescent="0.2">
      <c r="B21" s="66">
        <v>7</v>
      </c>
      <c r="C21" s="67" t="s">
        <v>64</v>
      </c>
      <c r="D21" s="67">
        <v>510</v>
      </c>
      <c r="E21" s="68" t="s">
        <v>57</v>
      </c>
      <c r="F21" s="69">
        <v>300</v>
      </c>
      <c r="G21" s="64">
        <f>InvoiceDetails[[#This Row],[Antall]]*InvoiceDetails[[#This Row],[Pris pr enhet]]</f>
        <v>153000</v>
      </c>
      <c r="H21" s="70"/>
      <c r="I21" s="70"/>
    </row>
    <row r="22" spans="2:9" ht="30" customHeight="1" x14ac:dyDescent="0.2">
      <c r="B22" s="66">
        <v>8</v>
      </c>
      <c r="C22" s="67" t="s">
        <v>65</v>
      </c>
      <c r="D22" s="67">
        <v>218</v>
      </c>
      <c r="E22" s="68" t="s">
        <v>56</v>
      </c>
      <c r="F22" s="69">
        <v>250</v>
      </c>
      <c r="G22" s="64">
        <f>InvoiceDetails[[#This Row],[Antall]]*InvoiceDetails[[#This Row],[Pris pr enhet]]</f>
        <v>54500</v>
      </c>
      <c r="H22" s="70"/>
      <c r="I22" s="70"/>
    </row>
    <row r="23" spans="2:9" ht="30" customHeight="1" thickTop="1" thickBot="1" x14ac:dyDescent="0.25">
      <c r="B23" s="66">
        <v>9</v>
      </c>
      <c r="C23" s="67" t="s">
        <v>66</v>
      </c>
      <c r="D23" s="67">
        <v>180</v>
      </c>
      <c r="E23" s="68" t="s">
        <v>56</v>
      </c>
      <c r="F23" s="69">
        <v>150</v>
      </c>
      <c r="G23" s="64">
        <f>InvoiceDetails[[#This Row],[Antall]]*InvoiceDetails[[#This Row],[Pris pr enhet]]</f>
        <v>27000</v>
      </c>
      <c r="H23" s="70"/>
      <c r="I23" s="70"/>
    </row>
    <row r="24" spans="2:9" ht="30" customHeight="1" thickTop="1" thickBot="1" x14ac:dyDescent="0.25">
      <c r="B24" s="66">
        <v>10</v>
      </c>
      <c r="C24" s="67" t="s">
        <v>69</v>
      </c>
      <c r="D24" s="67">
        <v>10</v>
      </c>
      <c r="E24" s="68" t="s">
        <v>58</v>
      </c>
      <c r="F24" s="69">
        <v>1500</v>
      </c>
      <c r="G24" s="64">
        <f>InvoiceDetails[[#This Row],[Antall]]*InvoiceDetails[[#This Row],[Pris pr enhet]]</f>
        <v>15000</v>
      </c>
      <c r="H24" s="70"/>
      <c r="I24" s="70"/>
    </row>
    <row r="25" spans="2:9" ht="30" customHeight="1" thickTop="1" thickBot="1" x14ac:dyDescent="0.25">
      <c r="B25" s="66">
        <v>11</v>
      </c>
      <c r="C25" s="67" t="s">
        <v>67</v>
      </c>
      <c r="D25" s="67">
        <v>1</v>
      </c>
      <c r="E25" s="68" t="s">
        <v>68</v>
      </c>
      <c r="F25" s="69">
        <v>60000</v>
      </c>
      <c r="G25" s="64">
        <f>InvoiceDetails[[#This Row],[Antall]]*InvoiceDetails[[#This Row],[Pris pr enhet]]</f>
        <v>60000</v>
      </c>
      <c r="H25" s="70"/>
      <c r="I25" s="70"/>
    </row>
    <row r="26" spans="2:9" ht="30" customHeight="1" thickTop="1" thickBot="1" x14ac:dyDescent="0.25">
      <c r="B26" s="66">
        <v>12</v>
      </c>
      <c r="C26" s="67" t="s">
        <v>82</v>
      </c>
      <c r="D26" s="67">
        <v>30</v>
      </c>
      <c r="E26" s="68" t="s">
        <v>58</v>
      </c>
      <c r="F26" s="69">
        <v>700</v>
      </c>
      <c r="G26" s="64">
        <f>InvoiceDetails[[#This Row],[Antall]]*InvoiceDetails[[#This Row],[Pris pr enhet]]</f>
        <v>21000</v>
      </c>
      <c r="H26" s="70"/>
      <c r="I26" s="70"/>
    </row>
    <row r="27" spans="2:9" ht="30" customHeight="1" thickTop="1" thickBot="1" x14ac:dyDescent="0.25">
      <c r="B27" s="66">
        <v>13</v>
      </c>
      <c r="C27" s="67" t="s">
        <v>71</v>
      </c>
      <c r="D27" s="67">
        <v>1</v>
      </c>
      <c r="E27" s="68" t="s">
        <v>68</v>
      </c>
      <c r="F27" s="69">
        <v>2700</v>
      </c>
      <c r="G27" s="64">
        <f>InvoiceDetails[[#This Row],[Antall]]*InvoiceDetails[[#This Row],[Pris pr enhet]]</f>
        <v>2700</v>
      </c>
      <c r="H27" s="70"/>
      <c r="I27" s="70"/>
    </row>
    <row r="28" spans="2:9" ht="30" customHeight="1" thickTop="1" thickBot="1" x14ac:dyDescent="0.25">
      <c r="B28" s="66">
        <v>14</v>
      </c>
      <c r="C28" s="67" t="s">
        <v>79</v>
      </c>
      <c r="D28" s="67"/>
      <c r="E28" s="68"/>
      <c r="F28" s="69"/>
      <c r="G28" s="64">
        <f>InvoiceDetails[[#This Row],[Antall]]*InvoiceDetails[[#This Row],[Pris pr enhet]]</f>
        <v>0</v>
      </c>
      <c r="H28" s="70"/>
      <c r="I28" s="70"/>
    </row>
    <row r="29" spans="2:9" ht="30" customHeight="1" thickTop="1" thickBot="1" x14ac:dyDescent="0.25">
      <c r="B29" s="66">
        <v>15</v>
      </c>
      <c r="C29" s="67" t="s">
        <v>70</v>
      </c>
      <c r="D29" s="67">
        <v>30</v>
      </c>
      <c r="E29" s="68" t="s">
        <v>58</v>
      </c>
      <c r="F29" s="69">
        <v>700</v>
      </c>
      <c r="G29" s="64">
        <f>InvoiceDetails[[#This Row],[Antall]]*InvoiceDetails[[#This Row],[Pris pr enhet]]</f>
        <v>21000</v>
      </c>
      <c r="H29" s="70"/>
      <c r="I29" s="70"/>
    </row>
    <row r="30" spans="2:9" ht="43.5" customHeight="1" thickTop="1" thickBot="1" x14ac:dyDescent="0.25">
      <c r="B30" s="66">
        <v>16</v>
      </c>
      <c r="C30" s="67" t="s">
        <v>72</v>
      </c>
      <c r="D30" s="67">
        <v>40</v>
      </c>
      <c r="E30" s="68" t="s">
        <v>58</v>
      </c>
      <c r="F30" s="69">
        <v>600</v>
      </c>
      <c r="G30" s="64">
        <f>InvoiceDetails[[#This Row],[Antall]]*InvoiceDetails[[#This Row],[Pris pr enhet]]</f>
        <v>24000</v>
      </c>
      <c r="H30" s="70"/>
      <c r="I30" s="70"/>
    </row>
    <row r="31" spans="2:9" ht="30" customHeight="1" thickTop="1" thickBot="1" x14ac:dyDescent="0.25">
      <c r="B31" s="66">
        <v>17</v>
      </c>
      <c r="C31" s="67" t="s">
        <v>73</v>
      </c>
      <c r="D31" s="67">
        <v>70</v>
      </c>
      <c r="E31" s="68" t="s">
        <v>57</v>
      </c>
      <c r="F31" s="69">
        <v>550</v>
      </c>
      <c r="G31" s="64">
        <f>InvoiceDetails[[#This Row],[Antall]]*InvoiceDetails[[#This Row],[Pris pr enhet]]</f>
        <v>38500</v>
      </c>
      <c r="H31" s="70"/>
      <c r="I31" s="70"/>
    </row>
    <row r="32" spans="2:9" ht="30" customHeight="1" thickTop="1" thickBot="1" x14ac:dyDescent="0.25">
      <c r="B32" s="66">
        <v>18</v>
      </c>
      <c r="C32" s="87" t="s">
        <v>74</v>
      </c>
      <c r="D32" s="67">
        <v>200</v>
      </c>
      <c r="E32" s="68" t="s">
        <v>56</v>
      </c>
      <c r="F32" s="69">
        <v>200</v>
      </c>
      <c r="G32" s="64">
        <f>InvoiceDetails[[#This Row],[Antall]]*InvoiceDetails[[#This Row],[Pris pr enhet]]</f>
        <v>40000</v>
      </c>
      <c r="H32" s="70"/>
      <c r="I32" s="70"/>
    </row>
    <row r="33" spans="1:9" ht="30" customHeight="1" thickTop="1" thickBot="1" x14ac:dyDescent="0.25">
      <c r="B33" s="66">
        <v>19</v>
      </c>
      <c r="C33" s="67" t="s">
        <v>75</v>
      </c>
      <c r="D33" s="67"/>
      <c r="E33" s="68"/>
      <c r="F33" s="69"/>
      <c r="G33" s="64">
        <f>InvoiceDetails[[#This Row],[Antall]]*InvoiceDetails[[#This Row],[Pris pr enhet]]</f>
        <v>0</v>
      </c>
      <c r="H33" s="70"/>
      <c r="I33" s="70"/>
    </row>
    <row r="34" spans="1:9" ht="30" customHeight="1" thickTop="1" thickBot="1" x14ac:dyDescent="0.25">
      <c r="B34" s="66">
        <v>20</v>
      </c>
      <c r="C34" s="67"/>
      <c r="D34" s="67"/>
      <c r="E34" s="68"/>
      <c r="F34" s="69"/>
      <c r="G34" s="64">
        <f>InvoiceDetails[[#This Row],[Antall]]*InvoiceDetails[[#This Row],[Pris pr enhet]]</f>
        <v>0</v>
      </c>
      <c r="H34" s="70"/>
      <c r="I34" s="70"/>
    </row>
    <row r="35" spans="1:9" ht="30" customHeight="1" thickTop="1" thickBot="1" x14ac:dyDescent="0.25">
      <c r="B35" s="66"/>
      <c r="C35" s="67"/>
      <c r="D35" s="67"/>
      <c r="E35" s="68"/>
      <c r="F35" s="69"/>
      <c r="G35" s="64">
        <f>InvoiceDetails[[#This Row],[Antall]]*InvoiceDetails[[#This Row],[Pris pr enhet]]</f>
        <v>0</v>
      </c>
      <c r="H35" s="70"/>
      <c r="I35" s="70"/>
    </row>
    <row r="36" spans="1:9" ht="30" customHeight="1" thickTop="1" thickBot="1" x14ac:dyDescent="0.25">
      <c r="B36" s="22"/>
      <c r="C36" s="22"/>
      <c r="D36" s="22"/>
      <c r="E36" s="23" t="s">
        <v>25</v>
      </c>
      <c r="F36" s="23"/>
      <c r="G36" s="58">
        <f>IF(SUM(G15:G35)&gt;0,SUM(G15:G35),"")</f>
        <v>775700</v>
      </c>
    </row>
    <row r="37" spans="1:9" ht="30" customHeight="1" thickTop="1" thickBot="1" x14ac:dyDescent="0.25">
      <c r="B37" s="22"/>
      <c r="C37" s="22"/>
      <c r="D37" s="22"/>
      <c r="E37" s="23" t="s">
        <v>26</v>
      </c>
      <c r="F37" s="23"/>
      <c r="G37" s="59">
        <f>G36*25%</f>
        <v>193925</v>
      </c>
    </row>
    <row r="38" spans="1:9" ht="30" customHeight="1" thickTop="1" x14ac:dyDescent="0.2">
      <c r="B38" s="24"/>
      <c r="C38" s="22"/>
      <c r="D38" s="22"/>
      <c r="E38" s="23" t="s">
        <v>27</v>
      </c>
      <c r="F38" s="23"/>
      <c r="G38" s="60">
        <f>G36+G37</f>
        <v>969625</v>
      </c>
      <c r="H38" s="24"/>
      <c r="I38" s="24"/>
    </row>
    <row r="39" spans="1:9" ht="12.75" x14ac:dyDescent="0.2">
      <c r="A39" s="2"/>
      <c r="G39" s="1" t="s">
        <v>28</v>
      </c>
    </row>
    <row r="40" spans="1:9" ht="12.75" x14ac:dyDescent="0.2">
      <c r="A40" s="90" t="s">
        <v>29</v>
      </c>
      <c r="B40" s="90"/>
      <c r="C40" s="90"/>
      <c r="D40" s="90"/>
      <c r="E40" s="90"/>
      <c r="F40" s="90"/>
      <c r="G40" s="1"/>
    </row>
    <row r="41" spans="1:9" ht="12.75" x14ac:dyDescent="0.2">
      <c r="A41" s="83" t="s">
        <v>80</v>
      </c>
      <c r="B41" s="85"/>
      <c r="C41" s="85"/>
      <c r="D41" s="85"/>
      <c r="E41" s="85"/>
      <c r="F41" s="85"/>
      <c r="G41" s="1"/>
    </row>
    <row r="42" spans="1:9" s="26" customFormat="1" ht="15" customHeight="1" x14ac:dyDescent="0.2">
      <c r="A42" s="91" t="s">
        <v>30</v>
      </c>
      <c r="B42" s="91"/>
      <c r="C42" s="91"/>
      <c r="D42" s="91"/>
      <c r="E42" s="91"/>
      <c r="F42" s="91"/>
      <c r="G42" s="25" t="s">
        <v>31</v>
      </c>
    </row>
    <row r="43" spans="1:9" ht="12.75" x14ac:dyDescent="0.2">
      <c r="A43" s="91" t="s">
        <v>32</v>
      </c>
      <c r="B43" s="91"/>
      <c r="C43" s="91"/>
      <c r="D43" s="91"/>
      <c r="E43" s="91"/>
      <c r="F43" s="91"/>
      <c r="G43" s="1" t="s">
        <v>33</v>
      </c>
    </row>
    <row r="44" spans="1:9" ht="12.75" x14ac:dyDescent="0.2">
      <c r="A44" s="92" t="s">
        <v>34</v>
      </c>
      <c r="B44" s="91"/>
      <c r="C44" s="91"/>
      <c r="D44" s="91"/>
      <c r="E44" s="91"/>
      <c r="F44" s="91"/>
      <c r="G44" s="19"/>
    </row>
    <row r="45" spans="1:9" ht="12.75" x14ac:dyDescent="0.2">
      <c r="A45" s="83" t="s">
        <v>35</v>
      </c>
      <c r="B45" s="84"/>
      <c r="C45" s="84"/>
      <c r="D45" s="84"/>
      <c r="E45" s="84"/>
      <c r="F45" s="84"/>
      <c r="G45" s="19"/>
    </row>
    <row r="46" spans="1:9" ht="12.75" x14ac:dyDescent="0.2">
      <c r="A46" s="92" t="s">
        <v>81</v>
      </c>
      <c r="B46" s="91"/>
      <c r="C46" s="91"/>
      <c r="D46" s="91"/>
      <c r="E46" s="91"/>
      <c r="F46" s="91"/>
      <c r="G46" s="19"/>
    </row>
    <row r="47" spans="1:9" ht="30" customHeight="1" x14ac:dyDescent="0.2">
      <c r="A47" s="32"/>
      <c r="B47" s="32"/>
      <c r="C47" s="32"/>
      <c r="D47" s="32"/>
      <c r="E47" s="32"/>
      <c r="F47" s="32"/>
      <c r="G47" s="19"/>
    </row>
    <row r="48" spans="1:9" ht="12.75" x14ac:dyDescent="0.2">
      <c r="A48" s="90" t="s">
        <v>36</v>
      </c>
      <c r="B48" s="90"/>
      <c r="C48" s="90"/>
      <c r="D48" s="90"/>
      <c r="E48" s="90"/>
      <c r="F48" s="90"/>
      <c r="G48" s="19"/>
    </row>
    <row r="49" spans="1:7" ht="30" customHeight="1" x14ac:dyDescent="0.2">
      <c r="A49" s="93" t="s">
        <v>51</v>
      </c>
      <c r="B49" s="94"/>
      <c r="C49" s="94"/>
      <c r="D49" s="94"/>
      <c r="E49" s="94"/>
      <c r="F49" s="94"/>
      <c r="G49" s="19"/>
    </row>
  </sheetData>
  <sheetProtection selectLockedCells="1" selectUnlockedCells="1"/>
  <mergeCells count="15">
    <mergeCell ref="A46:F46"/>
    <mergeCell ref="A48:F48"/>
    <mergeCell ref="A49:F49"/>
    <mergeCell ref="F1:G1"/>
    <mergeCell ref="D1:E1"/>
    <mergeCell ref="B1:C1"/>
    <mergeCell ref="B13:E13"/>
    <mergeCell ref="B3:C4"/>
    <mergeCell ref="B10:E10"/>
    <mergeCell ref="B2:C2"/>
    <mergeCell ref="H1:I1"/>
    <mergeCell ref="A40:F40"/>
    <mergeCell ref="A42:F42"/>
    <mergeCell ref="A43:F43"/>
    <mergeCell ref="A44:F44"/>
  </mergeCells>
  <phoneticPr fontId="1" type="noConversion"/>
  <printOptions horizontalCentered="1"/>
  <pageMargins left="0.25" right="0.25" top="0.25" bottom="0.75" header="0.3" footer="0.3"/>
  <pageSetup fitToHeight="0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3BC7-35E1-459C-9CB1-731AD381E8AE}">
  <sheetPr>
    <pageSetUpPr fitToPage="1"/>
  </sheetPr>
  <dimension ref="A1:I30"/>
  <sheetViews>
    <sheetView showGridLines="0" zoomScale="55" zoomScaleNormal="55" workbookViewId="0">
      <selection activeCell="K18" sqref="K18"/>
    </sheetView>
  </sheetViews>
  <sheetFormatPr baseColWidth="10" defaultColWidth="9.140625" defaultRowHeight="30" customHeight="1" x14ac:dyDescent="0.2"/>
  <cols>
    <col min="1" max="1" width="2.7109375" style="19" customWidth="1"/>
    <col min="2" max="2" width="5.85546875" style="2" customWidth="1"/>
    <col min="3" max="3" width="45.7109375" style="2" customWidth="1"/>
    <col min="4" max="4" width="7" style="2" customWidth="1"/>
    <col min="5" max="5" width="7.28515625" style="2" customWidth="1"/>
    <col min="6" max="6" width="13.140625" style="2" customWidth="1"/>
    <col min="7" max="7" width="15.5703125" style="2" customWidth="1"/>
    <col min="8" max="8" width="10.140625" style="34" customWidth="1"/>
    <col min="9" max="9" width="17" style="34" customWidth="1"/>
    <col min="10" max="16384" width="9.140625" style="2"/>
  </cols>
  <sheetData>
    <row r="1" spans="1:9" ht="85.5" customHeight="1" thickBot="1" x14ac:dyDescent="0.25">
      <c r="A1" s="1" t="s">
        <v>0</v>
      </c>
      <c r="B1" s="95" t="s">
        <v>1</v>
      </c>
      <c r="C1" s="95"/>
      <c r="D1" s="88"/>
      <c r="E1" s="89"/>
      <c r="F1" s="88" t="s">
        <v>2</v>
      </c>
      <c r="G1" s="89"/>
      <c r="H1" s="88"/>
      <c r="I1" s="89"/>
    </row>
    <row r="2" spans="1:9" ht="33.75" customHeight="1" thickTop="1" x14ac:dyDescent="0.25">
      <c r="A2" s="1" t="s">
        <v>3</v>
      </c>
      <c r="B2" s="101" t="s">
        <v>37</v>
      </c>
      <c r="C2" s="101"/>
      <c r="D2" s="3"/>
      <c r="E2" s="4"/>
      <c r="F2" s="3" t="s">
        <v>5</v>
      </c>
      <c r="G2" s="4">
        <f ca="1">TODAY()</f>
        <v>45595</v>
      </c>
      <c r="H2" s="3"/>
      <c r="I2" s="4"/>
    </row>
    <row r="3" spans="1:9" ht="15" x14ac:dyDescent="0.2">
      <c r="A3" s="5" t="s">
        <v>6</v>
      </c>
      <c r="B3" s="97" t="s">
        <v>38</v>
      </c>
      <c r="C3" s="97"/>
      <c r="D3" s="28"/>
      <c r="E3" s="29"/>
      <c r="F3" s="28" t="s">
        <v>8</v>
      </c>
      <c r="G3" s="29">
        <v>15620455</v>
      </c>
      <c r="H3" s="28"/>
      <c r="I3" s="29"/>
    </row>
    <row r="4" spans="1:9" s="7" customFormat="1" ht="17.25" customHeight="1" thickBot="1" x14ac:dyDescent="0.25">
      <c r="A4" s="6" t="s">
        <v>9</v>
      </c>
      <c r="B4" s="98"/>
      <c r="C4" s="98"/>
      <c r="D4" s="30"/>
      <c r="E4" s="31"/>
      <c r="F4" s="30"/>
      <c r="G4" s="31"/>
      <c r="H4" s="30"/>
      <c r="I4" s="31"/>
    </row>
    <row r="5" spans="1:9" s="7" customFormat="1" ht="22.5" customHeight="1" thickTop="1" x14ac:dyDescent="0.2">
      <c r="A5" s="6" t="s">
        <v>10</v>
      </c>
      <c r="B5" s="8" t="s">
        <v>11</v>
      </c>
      <c r="C5" s="9"/>
      <c r="D5" s="10"/>
      <c r="E5" s="11"/>
      <c r="F5" s="10"/>
      <c r="G5" s="11" t="s">
        <v>12</v>
      </c>
      <c r="H5" s="10"/>
      <c r="I5" s="11"/>
    </row>
    <row r="6" spans="1:9" s="7" customFormat="1" ht="14.1" customHeight="1" x14ac:dyDescent="0.2">
      <c r="A6" s="12"/>
      <c r="B6" s="13" t="s">
        <v>39</v>
      </c>
      <c r="C6" s="9"/>
      <c r="D6" s="14"/>
      <c r="E6" s="15"/>
      <c r="F6" s="14"/>
      <c r="G6" s="15" t="s">
        <v>40</v>
      </c>
      <c r="H6" s="14"/>
      <c r="I6" s="15"/>
    </row>
    <row r="7" spans="1:9" s="7" customFormat="1" ht="14.1" customHeight="1" x14ac:dyDescent="0.2">
      <c r="A7" s="12"/>
      <c r="B7" s="10" t="s">
        <v>41</v>
      </c>
      <c r="C7" s="16"/>
      <c r="D7" s="14"/>
      <c r="E7" s="17"/>
      <c r="F7" s="14"/>
      <c r="G7" s="17" t="s">
        <v>42</v>
      </c>
      <c r="H7" s="14"/>
      <c r="I7" s="17"/>
    </row>
    <row r="8" spans="1:9" s="7" customFormat="1" ht="14.1" customHeight="1" x14ac:dyDescent="0.2">
      <c r="A8" s="12"/>
      <c r="B8" s="10" t="s">
        <v>43</v>
      </c>
      <c r="C8" s="16"/>
      <c r="D8" s="14"/>
      <c r="E8" s="17"/>
      <c r="F8" s="14"/>
      <c r="G8" s="17" t="s">
        <v>44</v>
      </c>
      <c r="H8" s="14"/>
      <c r="I8" s="17"/>
    </row>
    <row r="9" spans="1:9" s="7" customFormat="1" ht="14.1" customHeight="1" x14ac:dyDescent="0.2">
      <c r="A9" s="12"/>
      <c r="B9" s="10" t="s">
        <v>45</v>
      </c>
      <c r="C9" s="16"/>
      <c r="D9" s="14"/>
      <c r="E9" s="14"/>
      <c r="F9" s="14"/>
      <c r="G9" s="14"/>
      <c r="H9" s="14"/>
      <c r="I9" s="14"/>
    </row>
    <row r="10" spans="1:9" s="7" customFormat="1" ht="12" customHeight="1" x14ac:dyDescent="0.2">
      <c r="A10" s="12"/>
      <c r="B10" s="99"/>
      <c r="C10" s="99"/>
      <c r="D10" s="99"/>
      <c r="E10" s="99"/>
    </row>
    <row r="11" spans="1:9" s="9" customFormat="1" ht="3" customHeight="1" thickBot="1" x14ac:dyDescent="0.25">
      <c r="A11" s="18"/>
      <c r="B11" s="27"/>
      <c r="C11" s="27"/>
      <c r="D11" s="27"/>
      <c r="E11" s="27"/>
      <c r="F11" s="27"/>
      <c r="G11" s="27"/>
      <c r="H11" s="40"/>
      <c r="I11" s="40"/>
    </row>
    <row r="12" spans="1:9" ht="30" hidden="1" customHeight="1" thickTop="1" x14ac:dyDescent="0.2"/>
    <row r="13" spans="1:9" s="21" customFormat="1" ht="26.25" customHeight="1" thickTop="1" x14ac:dyDescent="0.2">
      <c r="A13" s="20"/>
      <c r="B13" s="96"/>
      <c r="C13" s="96"/>
      <c r="D13" s="96"/>
      <c r="E13" s="96"/>
      <c r="H13" s="35"/>
      <c r="I13" s="35"/>
    </row>
    <row r="14" spans="1:9" s="9" customFormat="1" ht="15" customHeight="1" thickBot="1" x14ac:dyDescent="0.25">
      <c r="A14" s="18" t="s">
        <v>16</v>
      </c>
      <c r="B14" s="49" t="s">
        <v>17</v>
      </c>
      <c r="C14" s="49" t="s">
        <v>18</v>
      </c>
      <c r="D14" s="76" t="s">
        <v>19</v>
      </c>
      <c r="E14" s="76" t="s">
        <v>20</v>
      </c>
      <c r="F14" s="50" t="s">
        <v>21</v>
      </c>
      <c r="G14" s="50" t="s">
        <v>22</v>
      </c>
      <c r="H14" s="45" t="s">
        <v>46</v>
      </c>
      <c r="I14" s="45" t="s">
        <v>47</v>
      </c>
    </row>
    <row r="15" spans="1:9" ht="30" customHeight="1" thickTop="1" thickBot="1" x14ac:dyDescent="0.25">
      <c r="B15" s="61"/>
      <c r="C15" s="62"/>
      <c r="D15" s="62"/>
      <c r="E15" s="26"/>
      <c r="F15" s="63"/>
      <c r="G15" s="64">
        <f>InvoiceDetails4[[#This Row],[Antall]]*InvoiceDetails4[[#This Row],[Pris pr enhet]]</f>
        <v>0</v>
      </c>
      <c r="H15" s="46">
        <v>0</v>
      </c>
      <c r="I15" s="44">
        <f>InvoiceDetails4[[#This Row],[Line Total]]*InvoiceDetails4[[#This Row],[Utført ( % )]]</f>
        <v>0</v>
      </c>
    </row>
    <row r="16" spans="1:9" ht="30" customHeight="1" thickTop="1" thickBot="1" x14ac:dyDescent="0.25">
      <c r="B16" s="66"/>
      <c r="C16" s="67"/>
      <c r="D16" s="67"/>
      <c r="E16" s="68"/>
      <c r="F16" s="69"/>
      <c r="G16" s="64">
        <f>InvoiceDetails4[[#This Row],[Antall]]*InvoiceDetails4[[#This Row],[Pris pr enhet]]</f>
        <v>0</v>
      </c>
      <c r="H16" s="47">
        <v>0</v>
      </c>
      <c r="I16" s="43">
        <f>InvoiceDetails4[[#This Row],[Line Total]]*InvoiceDetails4[[#This Row],[Utført ( % )]]</f>
        <v>0</v>
      </c>
    </row>
    <row r="17" spans="1:9" ht="30" customHeight="1" thickTop="1" thickBot="1" x14ac:dyDescent="0.25">
      <c r="B17" s="66"/>
      <c r="C17" s="67"/>
      <c r="D17" s="67"/>
      <c r="E17" s="68"/>
      <c r="F17" s="69"/>
      <c r="G17" s="64">
        <f>InvoiceDetails4[[#This Row],[Antall]]*InvoiceDetails4[[#This Row],[Pris pr enhet]]</f>
        <v>0</v>
      </c>
      <c r="H17" s="47">
        <v>0</v>
      </c>
      <c r="I17" s="43">
        <f>InvoiceDetails4[[#This Row],[Line Total]]*InvoiceDetails4[[#This Row],[Utført ( % )]]</f>
        <v>0</v>
      </c>
    </row>
    <row r="18" spans="1:9" ht="30" customHeight="1" thickTop="1" thickBot="1" x14ac:dyDescent="0.25">
      <c r="B18" s="66"/>
      <c r="C18" s="67"/>
      <c r="D18" s="67"/>
      <c r="E18" s="68"/>
      <c r="F18" s="69"/>
      <c r="G18" s="64">
        <f>InvoiceDetails4[[#This Row],[Antall]]*InvoiceDetails4[[#This Row],[Pris pr enhet]]</f>
        <v>0</v>
      </c>
      <c r="H18" s="47">
        <v>0</v>
      </c>
      <c r="I18" s="43">
        <f>InvoiceDetails4[[#This Row],[Line Total]]*InvoiceDetails4[[#This Row],[Utført ( % )]]</f>
        <v>0</v>
      </c>
    </row>
    <row r="19" spans="1:9" ht="30" customHeight="1" thickTop="1" thickBot="1" x14ac:dyDescent="0.25">
      <c r="B19" s="66"/>
      <c r="C19" s="67"/>
      <c r="D19" s="67"/>
      <c r="E19" s="68"/>
      <c r="F19" s="69"/>
      <c r="G19" s="64">
        <f>InvoiceDetails4[[#This Row],[Antall]]*InvoiceDetails4[[#This Row],[Pris pr enhet]]</f>
        <v>0</v>
      </c>
      <c r="H19" s="47">
        <v>0</v>
      </c>
      <c r="I19" s="43">
        <f>InvoiceDetails4[[#This Row],[Line Total]]*InvoiceDetails4[[#This Row],[Utført ( % )]]</f>
        <v>0</v>
      </c>
    </row>
    <row r="20" spans="1:9" ht="30" customHeight="1" thickTop="1" thickBot="1" x14ac:dyDescent="0.25">
      <c r="B20" s="66"/>
      <c r="C20" s="67"/>
      <c r="D20" s="67"/>
      <c r="E20" s="68"/>
      <c r="F20" s="69"/>
      <c r="G20" s="64">
        <f>InvoiceDetails4[[#This Row],[Antall]]*InvoiceDetails4[[#This Row],[Pris pr enhet]]</f>
        <v>0</v>
      </c>
      <c r="H20" s="47">
        <v>0</v>
      </c>
      <c r="I20" s="43">
        <f>InvoiceDetails4[[#This Row],[Line Total]]*InvoiceDetails4[[#This Row],[Utført ( % )]]</f>
        <v>0</v>
      </c>
    </row>
    <row r="21" spans="1:9" ht="30" customHeight="1" thickTop="1" thickBot="1" x14ac:dyDescent="0.25">
      <c r="B21" s="66"/>
      <c r="C21" s="67"/>
      <c r="D21" s="67"/>
      <c r="E21" s="68"/>
      <c r="F21" s="69"/>
      <c r="G21" s="64">
        <f>InvoiceDetails4[[#This Row],[Antall]]*InvoiceDetails4[[#This Row],[Pris pr enhet]]</f>
        <v>0</v>
      </c>
      <c r="H21" s="47">
        <v>0</v>
      </c>
      <c r="I21" s="43">
        <f>InvoiceDetails4[[#This Row],[Line Total]]*InvoiceDetails4[[#This Row],[Utført ( % )]]</f>
        <v>0</v>
      </c>
    </row>
    <row r="22" spans="1:9" ht="30" customHeight="1" thickTop="1" thickBot="1" x14ac:dyDescent="0.25">
      <c r="B22" s="66"/>
      <c r="C22" s="67"/>
      <c r="D22" s="67"/>
      <c r="E22" s="68"/>
      <c r="F22" s="69"/>
      <c r="G22" s="64">
        <f>InvoiceDetails4[[#This Row],[Antall]]*InvoiceDetails4[[#This Row],[Pris pr enhet]]</f>
        <v>0</v>
      </c>
      <c r="H22" s="47">
        <v>0</v>
      </c>
      <c r="I22" s="43">
        <f>InvoiceDetails4[[#This Row],[Line Total]]*InvoiceDetails4[[#This Row],[Utført ( % )]]</f>
        <v>0</v>
      </c>
    </row>
    <row r="23" spans="1:9" ht="30" customHeight="1" thickTop="1" thickBot="1" x14ac:dyDescent="0.25">
      <c r="B23" s="66"/>
      <c r="C23" s="67"/>
      <c r="D23" s="67"/>
      <c r="E23" s="68"/>
      <c r="F23" s="69"/>
      <c r="G23" s="64">
        <f>InvoiceDetails4[[#This Row],[Antall]]*InvoiceDetails4[[#This Row],[Pris pr enhet]]</f>
        <v>0</v>
      </c>
      <c r="H23" s="47">
        <v>0</v>
      </c>
      <c r="I23" s="43">
        <f>InvoiceDetails4[[#This Row],[Line Total]]*InvoiceDetails4[[#This Row],[Utført ( % )]]</f>
        <v>0</v>
      </c>
    </row>
    <row r="24" spans="1:9" ht="30" customHeight="1" thickTop="1" thickBot="1" x14ac:dyDescent="0.25">
      <c r="B24" s="66"/>
      <c r="C24" s="67"/>
      <c r="D24" s="67"/>
      <c r="E24" s="68"/>
      <c r="F24" s="69"/>
      <c r="G24" s="64">
        <f>InvoiceDetails4[[#This Row],[Antall]]*InvoiceDetails4[[#This Row],[Pris pr enhet]]</f>
        <v>0</v>
      </c>
      <c r="H24" s="47">
        <v>0</v>
      </c>
      <c r="I24" s="43">
        <f>InvoiceDetails4[[#This Row],[Line Total]]*InvoiceDetails4[[#This Row],[Utført ( % )]]</f>
        <v>0</v>
      </c>
    </row>
    <row r="25" spans="1:9" ht="30" customHeight="1" thickTop="1" thickBot="1" x14ac:dyDescent="0.25">
      <c r="B25" s="66"/>
      <c r="C25" s="67"/>
      <c r="D25" s="67"/>
      <c r="E25" s="68"/>
      <c r="F25" s="69"/>
      <c r="G25" s="64">
        <f>InvoiceDetails4[[#This Row],[Antall]]*InvoiceDetails4[[#This Row],[Pris pr enhet]]</f>
        <v>0</v>
      </c>
      <c r="H25" s="47">
        <v>0</v>
      </c>
      <c r="I25" s="43">
        <f>InvoiceDetails4[[#This Row],[Line Total]]*InvoiceDetails4[[#This Row],[Utført ( % )]]</f>
        <v>0</v>
      </c>
    </row>
    <row r="26" spans="1:9" ht="30" customHeight="1" thickTop="1" thickBot="1" x14ac:dyDescent="0.25">
      <c r="B26" s="66"/>
      <c r="C26" s="67"/>
      <c r="D26" s="67"/>
      <c r="E26" s="68"/>
      <c r="F26" s="69"/>
      <c r="G26" s="64">
        <f>InvoiceDetails4[[#This Row],[Antall]]*InvoiceDetails4[[#This Row],[Pris pr enhet]]</f>
        <v>0</v>
      </c>
      <c r="H26" s="47">
        <v>0</v>
      </c>
      <c r="I26" s="43">
        <f>InvoiceDetails4[[#This Row],[Line Total]]*InvoiceDetails4[[#This Row],[Utført ( % )]]</f>
        <v>0</v>
      </c>
    </row>
    <row r="27" spans="1:9" ht="30" customHeight="1" thickTop="1" thickBot="1" x14ac:dyDescent="0.25">
      <c r="B27" s="22"/>
      <c r="C27" s="22"/>
      <c r="D27" s="22"/>
      <c r="E27" s="23" t="s">
        <v>25</v>
      </c>
      <c r="F27" s="23"/>
      <c r="G27" s="80" t="str">
        <f>IF(SUM(G15:G26)&gt;0,SUM(G15:G26),"")</f>
        <v/>
      </c>
      <c r="I27" s="37"/>
    </row>
    <row r="28" spans="1:9" ht="30" customHeight="1" thickTop="1" thickBot="1" x14ac:dyDescent="0.25">
      <c r="B28" s="22"/>
      <c r="C28" s="22"/>
      <c r="D28" s="22"/>
      <c r="E28" s="23" t="s">
        <v>48</v>
      </c>
      <c r="F28" s="23"/>
      <c r="G28" s="81" t="e">
        <f>G27*25%</f>
        <v>#VALUE!</v>
      </c>
      <c r="I28" s="37"/>
    </row>
    <row r="29" spans="1:9" ht="30" customHeight="1" thickTop="1" x14ac:dyDescent="0.2">
      <c r="B29" s="24"/>
      <c r="C29" s="22"/>
      <c r="D29" s="22"/>
      <c r="E29" s="23" t="s">
        <v>27</v>
      </c>
      <c r="F29" s="23"/>
      <c r="G29" s="82" t="e">
        <f>G27+G28</f>
        <v>#VALUE!</v>
      </c>
      <c r="H29" s="36"/>
      <c r="I29" s="38"/>
    </row>
    <row r="30" spans="1:9" ht="12.75" x14ac:dyDescent="0.2">
      <c r="A30" s="2"/>
      <c r="G30" s="1" t="s">
        <v>28</v>
      </c>
    </row>
  </sheetData>
  <sheetProtection selectLockedCells="1" selectUnlockedCells="1"/>
  <mergeCells count="8">
    <mergeCell ref="H1:I1"/>
    <mergeCell ref="B13:E13"/>
    <mergeCell ref="B1:C1"/>
    <mergeCell ref="D1:E1"/>
    <mergeCell ref="F1:G1"/>
    <mergeCell ref="B2:C2"/>
    <mergeCell ref="B3:C4"/>
    <mergeCell ref="B10:E10"/>
  </mergeCells>
  <printOptions horizontalCentered="1"/>
  <pageMargins left="0.25" right="0.25" top="0.25" bottom="0.75" header="0.3" footer="0.3"/>
  <pageSetup fitToHeight="0" orientation="portrait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A58F-C1AA-453C-B51D-89166108FD37}">
  <sheetPr>
    <pageSetUpPr fitToPage="1"/>
  </sheetPr>
  <dimension ref="A1:O28"/>
  <sheetViews>
    <sheetView showGridLines="0" zoomScale="70" zoomScaleNormal="70" workbookViewId="0">
      <selection activeCell="L16" sqref="L16"/>
    </sheetView>
  </sheetViews>
  <sheetFormatPr baseColWidth="10" defaultColWidth="9.140625" defaultRowHeight="30" customHeight="1" x14ac:dyDescent="0.2"/>
  <cols>
    <col min="1" max="1" width="2.7109375" style="19" customWidth="1"/>
    <col min="2" max="2" width="7.140625" style="2" customWidth="1"/>
    <col min="3" max="3" width="45.7109375" style="2" customWidth="1"/>
    <col min="4" max="4" width="11.140625" style="2" customWidth="1"/>
    <col min="5" max="5" width="9.28515625" style="2" customWidth="1"/>
    <col min="6" max="6" width="13.140625" style="2" customWidth="1"/>
    <col min="7" max="7" width="17.28515625" style="2" customWidth="1"/>
    <col min="8" max="8" width="10.140625" style="34" customWidth="1"/>
    <col min="9" max="9" width="17" style="34" customWidth="1"/>
    <col min="10" max="10" width="14.7109375" style="2" customWidth="1"/>
    <col min="11" max="16384" width="9.140625" style="2"/>
  </cols>
  <sheetData>
    <row r="1" spans="1:15" ht="85.5" customHeight="1" thickBot="1" x14ac:dyDescent="0.25">
      <c r="A1" s="1" t="s">
        <v>0</v>
      </c>
      <c r="B1" s="95" t="s">
        <v>1</v>
      </c>
      <c r="C1" s="95"/>
      <c r="D1" s="88"/>
      <c r="E1" s="89"/>
      <c r="F1" s="88" t="s">
        <v>2</v>
      </c>
      <c r="G1" s="89"/>
      <c r="H1" s="57"/>
      <c r="I1" s="88"/>
      <c r="J1" s="89"/>
    </row>
    <row r="2" spans="1:15" ht="33.75" customHeight="1" thickTop="1" x14ac:dyDescent="0.25">
      <c r="A2" s="1" t="s">
        <v>3</v>
      </c>
      <c r="B2" s="101" t="s">
        <v>37</v>
      </c>
      <c r="C2" s="101"/>
      <c r="D2" s="3"/>
      <c r="E2" s="4"/>
      <c r="F2" s="3" t="s">
        <v>5</v>
      </c>
      <c r="G2" s="4">
        <f ca="1">TODAY()</f>
        <v>45595</v>
      </c>
      <c r="I2" s="3"/>
      <c r="J2" s="4"/>
    </row>
    <row r="3" spans="1:15" ht="15" x14ac:dyDescent="0.2">
      <c r="A3" s="5" t="s">
        <v>6</v>
      </c>
      <c r="B3" s="97" t="s">
        <v>38</v>
      </c>
      <c r="C3" s="97"/>
      <c r="D3" s="28"/>
      <c r="E3" s="29"/>
      <c r="F3" s="28" t="s">
        <v>8</v>
      </c>
      <c r="G3" s="29">
        <v>15620455</v>
      </c>
      <c r="I3" s="28"/>
      <c r="J3" s="29"/>
    </row>
    <row r="4" spans="1:15" s="7" customFormat="1" ht="17.25" customHeight="1" thickBot="1" x14ac:dyDescent="0.25">
      <c r="A4" s="6" t="s">
        <v>9</v>
      </c>
      <c r="B4" s="98"/>
      <c r="C4" s="98"/>
      <c r="D4" s="30"/>
      <c r="E4" s="31"/>
      <c r="F4" s="30"/>
      <c r="G4" s="31"/>
      <c r="H4" s="39"/>
      <c r="I4" s="30"/>
      <c r="J4" s="31"/>
    </row>
    <row r="5" spans="1:15" s="7" customFormat="1" ht="22.5" customHeight="1" thickTop="1" x14ac:dyDescent="0.2">
      <c r="A5" s="6" t="s">
        <v>10</v>
      </c>
      <c r="B5" s="8" t="s">
        <v>11</v>
      </c>
      <c r="C5" s="9"/>
      <c r="D5" s="10"/>
      <c r="E5" s="11"/>
      <c r="F5" s="10"/>
      <c r="G5" s="11" t="s">
        <v>12</v>
      </c>
      <c r="I5" s="10"/>
      <c r="J5" s="11"/>
    </row>
    <row r="6" spans="1:15" s="7" customFormat="1" ht="14.1" customHeight="1" x14ac:dyDescent="0.2">
      <c r="A6" s="12"/>
      <c r="B6" s="13" t="s">
        <v>39</v>
      </c>
      <c r="C6" s="9"/>
      <c r="D6" s="14"/>
      <c r="E6" s="15"/>
      <c r="F6" s="14"/>
      <c r="G6" s="15" t="s">
        <v>40</v>
      </c>
      <c r="I6" s="14"/>
      <c r="J6" s="15"/>
    </row>
    <row r="7" spans="1:15" s="7" customFormat="1" ht="14.1" customHeight="1" x14ac:dyDescent="0.2">
      <c r="A7" s="12"/>
      <c r="B7" s="10" t="s">
        <v>41</v>
      </c>
      <c r="C7" s="16"/>
      <c r="D7" s="14"/>
      <c r="E7" s="17"/>
      <c r="F7" s="14"/>
      <c r="G7" s="17" t="s">
        <v>42</v>
      </c>
      <c r="I7" s="14"/>
      <c r="J7" s="17"/>
    </row>
    <row r="8" spans="1:15" s="7" customFormat="1" ht="14.1" customHeight="1" x14ac:dyDescent="0.2">
      <c r="A8" s="12"/>
      <c r="B8" s="10" t="s">
        <v>43</v>
      </c>
      <c r="C8" s="16"/>
      <c r="D8" s="14"/>
      <c r="E8" s="17"/>
      <c r="F8" s="14"/>
      <c r="G8" s="17" t="s">
        <v>44</v>
      </c>
      <c r="I8" s="14"/>
      <c r="J8" s="17"/>
    </row>
    <row r="9" spans="1:15" s="7" customFormat="1" ht="14.1" customHeight="1" x14ac:dyDescent="0.2">
      <c r="A9" s="12"/>
      <c r="B9" s="10" t="s">
        <v>45</v>
      </c>
      <c r="C9" s="16"/>
      <c r="D9" s="14"/>
      <c r="E9" s="14"/>
      <c r="N9" s="14"/>
      <c r="O9" s="14"/>
    </row>
    <row r="10" spans="1:15" s="7" customFormat="1" ht="12" customHeight="1" x14ac:dyDescent="0.2">
      <c r="A10" s="12"/>
      <c r="B10" s="99"/>
      <c r="C10" s="99"/>
      <c r="D10" s="99"/>
      <c r="E10" s="99"/>
    </row>
    <row r="11" spans="1:15" s="9" customFormat="1" ht="3" customHeight="1" thickBot="1" x14ac:dyDescent="0.25">
      <c r="A11" s="18"/>
      <c r="B11" s="27"/>
      <c r="C11" s="27"/>
      <c r="D11" s="27"/>
      <c r="E11" s="27"/>
      <c r="F11" s="27"/>
      <c r="G11" s="27"/>
      <c r="H11" s="40"/>
      <c r="I11" s="40"/>
      <c r="J11" s="27"/>
    </row>
    <row r="12" spans="1:15" ht="30" hidden="1" customHeight="1" thickTop="1" x14ac:dyDescent="0.2"/>
    <row r="13" spans="1:15" s="21" customFormat="1" ht="26.25" customHeight="1" thickTop="1" x14ac:dyDescent="0.2">
      <c r="A13" s="20"/>
      <c r="B13" s="96"/>
      <c r="C13" s="96"/>
      <c r="D13" s="96"/>
      <c r="E13" s="96"/>
      <c r="H13" s="48" t="s">
        <v>49</v>
      </c>
      <c r="I13" s="35"/>
    </row>
    <row r="14" spans="1:15" s="9" customFormat="1" ht="15" customHeight="1" thickBot="1" x14ac:dyDescent="0.25">
      <c r="A14" s="18" t="s">
        <v>16</v>
      </c>
      <c r="B14" s="49" t="s">
        <v>17</v>
      </c>
      <c r="C14" s="49" t="s">
        <v>18</v>
      </c>
      <c r="D14" s="76" t="s">
        <v>19</v>
      </c>
      <c r="E14" s="76" t="s">
        <v>20</v>
      </c>
      <c r="F14" s="49" t="s">
        <v>21</v>
      </c>
      <c r="G14" s="50" t="s">
        <v>22</v>
      </c>
      <c r="H14" s="45" t="s">
        <v>46</v>
      </c>
      <c r="I14" s="45" t="s">
        <v>47</v>
      </c>
      <c r="J14" s="50" t="s">
        <v>50</v>
      </c>
    </row>
    <row r="15" spans="1:15" ht="30" customHeight="1" thickTop="1" thickBot="1" x14ac:dyDescent="0.25">
      <c r="B15" s="61"/>
      <c r="C15" s="62"/>
      <c r="D15" s="62"/>
      <c r="E15" s="26"/>
      <c r="F15" s="63"/>
      <c r="G15" s="75">
        <f>InvoiceDetails45[[#This Row],[Antall]]*InvoiceDetails45[[#This Row],[Pris pr enhet]]</f>
        <v>0</v>
      </c>
      <c r="H15" s="51">
        <v>0</v>
      </c>
      <c r="I15" s="52">
        <f>InvoiceDetails45[[#This Row],[Line Total]]*InvoiceDetails45[[#This Row],[Utført ( % )]]</f>
        <v>0</v>
      </c>
      <c r="J15" s="53"/>
    </row>
    <row r="16" spans="1:15" ht="30" customHeight="1" thickTop="1" thickBot="1" x14ac:dyDescent="0.25">
      <c r="B16" s="66"/>
      <c r="C16" s="67"/>
      <c r="D16" s="67"/>
      <c r="E16" s="68"/>
      <c r="F16" s="69"/>
      <c r="G16" s="75">
        <f>InvoiceDetails45[[#This Row],[Antall]]*InvoiceDetails45[[#This Row],[Pris pr enhet]]</f>
        <v>0</v>
      </c>
      <c r="H16" s="54">
        <v>0</v>
      </c>
      <c r="I16" s="55">
        <f>InvoiceDetails45[[#This Row],[Line Total]]*InvoiceDetails45[[#This Row],[Utført ( % )]]</f>
        <v>0</v>
      </c>
      <c r="J16" s="56"/>
    </row>
    <row r="17" spans="1:10" ht="30" customHeight="1" thickTop="1" thickBot="1" x14ac:dyDescent="0.25">
      <c r="B17" s="41"/>
      <c r="C17" s="42"/>
      <c r="D17" s="67"/>
      <c r="E17" s="68"/>
      <c r="F17" s="69"/>
      <c r="G17" s="75">
        <f>InvoiceDetails45[[#This Row],[Antall]]*InvoiceDetails45[[#This Row],[Pris pr enhet]]</f>
        <v>0</v>
      </c>
      <c r="H17" s="54">
        <v>0</v>
      </c>
      <c r="I17" s="55">
        <f>InvoiceDetails45[[#This Row],[Line Total]]*InvoiceDetails45[[#This Row],[Utført ( % )]]</f>
        <v>0</v>
      </c>
      <c r="J17" s="56"/>
    </row>
    <row r="18" spans="1:10" ht="30" customHeight="1" thickTop="1" thickBot="1" x14ac:dyDescent="0.25">
      <c r="B18" s="41"/>
      <c r="C18" s="42"/>
      <c r="D18" s="67"/>
      <c r="E18" s="68"/>
      <c r="F18" s="69"/>
      <c r="G18" s="75">
        <f>InvoiceDetails45[[#This Row],[Antall]]*InvoiceDetails45[[#This Row],[Pris pr enhet]]</f>
        <v>0</v>
      </c>
      <c r="H18" s="54">
        <v>0</v>
      </c>
      <c r="I18" s="55">
        <f>InvoiceDetails45[[#This Row],[Line Total]]*InvoiceDetails45[[#This Row],[Utført ( % )]]</f>
        <v>0</v>
      </c>
      <c r="J18" s="56"/>
    </row>
    <row r="19" spans="1:10" ht="30" customHeight="1" thickTop="1" thickBot="1" x14ac:dyDescent="0.25">
      <c r="B19" s="41"/>
      <c r="C19" s="42"/>
      <c r="D19" s="67"/>
      <c r="E19" s="68"/>
      <c r="F19" s="69"/>
      <c r="G19" s="75">
        <f>InvoiceDetails45[[#This Row],[Antall]]*InvoiceDetails45[[#This Row],[Pris pr enhet]]</f>
        <v>0</v>
      </c>
      <c r="H19" s="54">
        <v>0</v>
      </c>
      <c r="I19" s="55">
        <f>InvoiceDetails45[[#This Row],[Line Total]]*InvoiceDetails45[[#This Row],[Utført ( % )]]</f>
        <v>0</v>
      </c>
      <c r="J19" s="56"/>
    </row>
    <row r="20" spans="1:10" ht="30" customHeight="1" thickTop="1" thickBot="1" x14ac:dyDescent="0.25">
      <c r="B20" s="41"/>
      <c r="C20" s="42"/>
      <c r="D20" s="67"/>
      <c r="E20" s="68"/>
      <c r="F20" s="69"/>
      <c r="G20" s="75">
        <f>InvoiceDetails45[[#This Row],[Antall]]*InvoiceDetails45[[#This Row],[Pris pr enhet]]</f>
        <v>0</v>
      </c>
      <c r="H20" s="54">
        <v>0</v>
      </c>
      <c r="I20" s="55">
        <f>InvoiceDetails45[[#This Row],[Line Total]]*InvoiceDetails45[[#This Row],[Utført ( % )]]</f>
        <v>0</v>
      </c>
      <c r="J20" s="56"/>
    </row>
    <row r="21" spans="1:10" ht="30" customHeight="1" thickTop="1" thickBot="1" x14ac:dyDescent="0.25">
      <c r="B21" s="41"/>
      <c r="C21" s="42"/>
      <c r="D21" s="67"/>
      <c r="E21" s="68"/>
      <c r="F21" s="69"/>
      <c r="G21" s="75">
        <f>InvoiceDetails45[[#This Row],[Antall]]*InvoiceDetails45[[#This Row],[Pris pr enhet]]</f>
        <v>0</v>
      </c>
      <c r="H21" s="54">
        <v>0</v>
      </c>
      <c r="I21" s="55">
        <f>InvoiceDetails45[[#This Row],[Line Total]]*InvoiceDetails45[[#This Row],[Utført ( % )]]</f>
        <v>0</v>
      </c>
      <c r="J21" s="56"/>
    </row>
    <row r="22" spans="1:10" ht="30" customHeight="1" thickTop="1" thickBot="1" x14ac:dyDescent="0.25">
      <c r="B22" s="41"/>
      <c r="C22" s="42"/>
      <c r="D22" s="67"/>
      <c r="E22" s="68"/>
      <c r="F22" s="69"/>
      <c r="G22" s="75">
        <f>InvoiceDetails45[[#This Row],[Antall]]*InvoiceDetails45[[#This Row],[Pris pr enhet]]</f>
        <v>0</v>
      </c>
      <c r="H22" s="54">
        <v>0</v>
      </c>
      <c r="I22" s="55">
        <f>InvoiceDetails45[[#This Row],[Line Total]]*InvoiceDetails45[[#This Row],[Utført ( % )]]</f>
        <v>0</v>
      </c>
      <c r="J22" s="56"/>
    </row>
    <row r="23" spans="1:10" ht="30" customHeight="1" thickTop="1" thickBot="1" x14ac:dyDescent="0.25">
      <c r="B23" s="41"/>
      <c r="C23" s="42"/>
      <c r="D23" s="67"/>
      <c r="E23" s="68"/>
      <c r="F23" s="69"/>
      <c r="G23" s="75">
        <f>InvoiceDetails45[[#This Row],[Antall]]*InvoiceDetails45[[#This Row],[Pris pr enhet]]</f>
        <v>0</v>
      </c>
      <c r="H23" s="71">
        <v>0</v>
      </c>
      <c r="I23" s="72">
        <f>InvoiceDetails45[[#This Row],[Line Total]]*InvoiceDetails45[[#This Row],[Utført ( % )]]</f>
        <v>0</v>
      </c>
      <c r="J23" s="56"/>
    </row>
    <row r="24" spans="1:10" ht="30" customHeight="1" thickTop="1" thickBot="1" x14ac:dyDescent="0.25">
      <c r="B24" s="41"/>
      <c r="C24" s="42"/>
      <c r="D24" s="67"/>
      <c r="E24" s="68"/>
      <c r="F24" s="69"/>
      <c r="G24" s="75">
        <f>InvoiceDetails45[[#This Row],[Antall]]*InvoiceDetails45[[#This Row],[Pris pr enhet]]</f>
        <v>0</v>
      </c>
      <c r="H24" s="74">
        <v>0</v>
      </c>
      <c r="I24" s="73">
        <f>InvoiceDetails45[[#This Row],[Line Total]]*InvoiceDetails45[[#This Row],[Utført ( % )]]</f>
        <v>0</v>
      </c>
      <c r="J24" s="56"/>
    </row>
    <row r="25" spans="1:10" ht="30" customHeight="1" thickTop="1" thickBot="1" x14ac:dyDescent="0.25">
      <c r="B25" s="22"/>
      <c r="C25" s="22"/>
      <c r="D25" s="22"/>
      <c r="E25" s="23" t="s">
        <v>25</v>
      </c>
      <c r="F25" s="33"/>
      <c r="G25" s="77" t="str">
        <f>IF(SUM(G15:G24)&gt;0,SUM(G15:G24),"")</f>
        <v/>
      </c>
      <c r="I25" s="37"/>
      <c r="J25" s="34"/>
    </row>
    <row r="26" spans="1:10" ht="30" customHeight="1" thickTop="1" thickBot="1" x14ac:dyDescent="0.25">
      <c r="B26" s="22"/>
      <c r="C26" s="22"/>
      <c r="D26" s="22"/>
      <c r="E26" s="23" t="s">
        <v>26</v>
      </c>
      <c r="F26" s="33"/>
      <c r="G26" s="78" t="e">
        <f>G25*25%</f>
        <v>#VALUE!</v>
      </c>
      <c r="I26" s="37"/>
      <c r="J26" s="34"/>
    </row>
    <row r="27" spans="1:10" ht="30" customHeight="1" thickTop="1" x14ac:dyDescent="0.2">
      <c r="B27" s="24"/>
      <c r="C27" s="22"/>
      <c r="D27" s="22"/>
      <c r="E27" s="23" t="s">
        <v>27</v>
      </c>
      <c r="F27" s="33"/>
      <c r="G27" s="79" t="e">
        <f>G25+G26</f>
        <v>#VALUE!</v>
      </c>
      <c r="H27" s="36"/>
      <c r="I27" s="38"/>
      <c r="J27" s="24"/>
    </row>
    <row r="28" spans="1:10" ht="12.75" x14ac:dyDescent="0.2">
      <c r="A28" s="2"/>
      <c r="G28" s="1" t="s">
        <v>28</v>
      </c>
    </row>
  </sheetData>
  <sheetProtection selectLockedCells="1" selectUnlockedCells="1"/>
  <mergeCells count="8">
    <mergeCell ref="I1:J1"/>
    <mergeCell ref="B2:C2"/>
    <mergeCell ref="B3:C4"/>
    <mergeCell ref="B10:E10"/>
    <mergeCell ref="B13:E13"/>
    <mergeCell ref="B1:C1"/>
    <mergeCell ref="D1:E1"/>
    <mergeCell ref="F1:G1"/>
  </mergeCells>
  <printOptions horizontalCentered="1"/>
  <pageMargins left="0.25" right="0.25" top="0.25" bottom="0.75" header="0.3" footer="0.3"/>
  <pageSetup scale="96" fitToHeight="0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76c621-6c01-4013-915d-b2969c91e4c6">
      <Terms xmlns="http://schemas.microsoft.com/office/infopath/2007/PartnerControls"/>
    </lcf76f155ced4ddcb4097134ff3c332f>
    <TaxCatchAll xmlns="9f562f7e-4e9c-44d9-8532-ddab569f8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FC691EAEA9F54C93955CEC44939C6A" ma:contentTypeVersion="13" ma:contentTypeDescription="Opprett et nytt dokument." ma:contentTypeScope="" ma:versionID="63b76decaa93d4d6e8f2775421380d74">
  <xsd:schema xmlns:xsd="http://www.w3.org/2001/XMLSchema" xmlns:xs="http://www.w3.org/2001/XMLSchema" xmlns:p="http://schemas.microsoft.com/office/2006/metadata/properties" xmlns:ns2="2b76c621-6c01-4013-915d-b2969c91e4c6" xmlns:ns3="9f562f7e-4e9c-44d9-8532-ddab569f8018" targetNamespace="http://schemas.microsoft.com/office/2006/metadata/properties" ma:root="true" ma:fieldsID="f085200251b8690970416a6c18969301" ns2:_="" ns3:_="">
    <xsd:import namespace="2b76c621-6c01-4013-915d-b2969c91e4c6"/>
    <xsd:import namespace="9f562f7e-4e9c-44d9-8532-ddab569f8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6c621-6c01-4013-915d-b2969c91e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ca148ab0-75b4-4f3c-b550-9e7de5fd7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62f7e-4e9c-44d9-8532-ddab569f801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1cf206c-389b-4bca-bb30-3c740079f4ca}" ma:internalName="TaxCatchAll" ma:showField="CatchAllData" ma:web="9f562f7e-4e9c-44d9-8532-ddab569f8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1C080F-93BB-45C3-9F16-21DAD2A3A1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6D993F-EF3E-4083-B3C3-E263E9E13172}"/>
</file>

<file path=customXml/itemProps3.xml><?xml version="1.0" encoding="utf-8"?>
<ds:datastoreItem xmlns:ds="http://schemas.openxmlformats.org/officeDocument/2006/customXml" ds:itemID="{54052FB7-D2F8-411E-99D4-C6DC8353E0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Tilbud</vt:lpstr>
      <vt:lpstr>Status</vt:lpstr>
      <vt:lpstr>Endringer</vt:lpstr>
      <vt:lpstr>Endringer!Utskriftsområde</vt:lpstr>
      <vt:lpstr>Status!Utskriftsområde</vt:lpstr>
      <vt:lpstr>Tilbud!Utskriftsområde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2019-06-15T17:41:26Z</dcterms:created>
  <dcterms:modified xsi:type="dcterms:W3CDTF">2024-10-30T19:41:25Z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0x0101005EFC691EAEA9F54C93955CEC44939C6A</vt:lpwstr>
  </property>
</Properties>
</file>